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95" yWindow="180" windowWidth="19440" windowHeight="12135"/>
  </bookViews>
  <sheets>
    <sheet name="Jaroměř" sheetId="3" r:id="rId1"/>
    <sheet name="List1" sheetId="4" r:id="rId2"/>
  </sheets>
  <calcPr calcId="145621"/>
</workbook>
</file>

<file path=xl/calcChain.xml><?xml version="1.0" encoding="utf-8"?>
<calcChain xmlns="http://schemas.openxmlformats.org/spreadsheetml/2006/main">
  <c r="Q54" i="3" l="1"/>
  <c r="S24" i="3" l="1"/>
  <c r="Q23" i="3"/>
  <c r="F77" i="3" l="1"/>
  <c r="M43" i="3"/>
  <c r="L43" i="3"/>
  <c r="K43" i="3" l="1"/>
  <c r="M36" i="3"/>
  <c r="L36" i="3"/>
  <c r="H43" i="3"/>
  <c r="O52" i="3" l="1"/>
  <c r="N52" i="3"/>
  <c r="M52" i="3"/>
  <c r="L52" i="3"/>
  <c r="K52" i="3"/>
  <c r="H52" i="3"/>
  <c r="F73" i="3" s="1"/>
  <c r="K36" i="3" l="1"/>
  <c r="H36" i="3"/>
  <c r="O44" i="3" l="1"/>
  <c r="O43" i="3"/>
  <c r="N43" i="3"/>
  <c r="F72" i="3"/>
  <c r="F87" i="3" s="1"/>
  <c r="I87" i="3" s="1"/>
  <c r="O30" i="3" l="1"/>
  <c r="N30" i="3"/>
  <c r="O29" i="3"/>
  <c r="N29" i="3"/>
  <c r="M29" i="3"/>
  <c r="L29" i="3"/>
  <c r="K29" i="3"/>
  <c r="H29" i="3"/>
  <c r="O21" i="3"/>
  <c r="N21" i="3"/>
  <c r="M21" i="3"/>
  <c r="L21" i="3"/>
  <c r="K21" i="3"/>
  <c r="H21" i="3"/>
  <c r="F69" i="3" l="1"/>
  <c r="F71" i="3"/>
  <c r="F86" i="3" s="1"/>
  <c r="I86" i="3" s="1"/>
  <c r="F70" i="3"/>
  <c r="F85" i="3" s="1"/>
  <c r="I85" i="3" s="1"/>
  <c r="N36" i="3"/>
  <c r="F84" i="3" l="1"/>
  <c r="I84" i="3" s="1"/>
  <c r="I88" i="3" s="1"/>
  <c r="I89" i="3" s="1"/>
  <c r="F78" i="3"/>
</calcChain>
</file>

<file path=xl/sharedStrings.xml><?xml version="1.0" encoding="utf-8"?>
<sst xmlns="http://schemas.openxmlformats.org/spreadsheetml/2006/main" count="173" uniqueCount="103">
  <si>
    <t>Kód     HOM</t>
  </si>
  <si>
    <t>umístění</t>
  </si>
  <si>
    <t>kategorie</t>
  </si>
  <si>
    <t>popis  místnosti</t>
  </si>
  <si>
    <t>krytina</t>
  </si>
  <si>
    <t>plocha  m2</t>
  </si>
  <si>
    <t>Souhrn úklidových prací</t>
  </si>
  <si>
    <t>Celkem</t>
  </si>
  <si>
    <r>
      <t xml:space="preserve">Kategorie   </t>
    </r>
    <r>
      <rPr>
        <b/>
        <sz val="14"/>
        <color indexed="8"/>
        <rFont val="Calibri"/>
        <family val="2"/>
        <charset val="238"/>
      </rPr>
      <t>A</t>
    </r>
  </si>
  <si>
    <r>
      <t xml:space="preserve">Kategorie   </t>
    </r>
    <r>
      <rPr>
        <b/>
        <sz val="14"/>
        <color indexed="8"/>
        <rFont val="Calibri"/>
        <family val="2"/>
        <charset val="238"/>
      </rPr>
      <t>B</t>
    </r>
  </si>
  <si>
    <r>
      <t xml:space="preserve">Kategorie   </t>
    </r>
    <r>
      <rPr>
        <b/>
        <sz val="14"/>
        <color indexed="8"/>
        <rFont val="Calibri"/>
        <family val="2"/>
        <charset val="238"/>
      </rPr>
      <t>D</t>
    </r>
  </si>
  <si>
    <t>Nebytové prostory</t>
  </si>
  <si>
    <t>Počet místností</t>
  </si>
  <si>
    <t>Plocha v m²</t>
  </si>
  <si>
    <t>číslo místnosti</t>
  </si>
  <si>
    <t>A</t>
  </si>
  <si>
    <t xml:space="preserve">Celkem </t>
  </si>
  <si>
    <t xml:space="preserve"> D e n n í    ú k l i d </t>
  </si>
  <si>
    <t>Ú k l i d    2 x   t ý d n ě</t>
  </si>
  <si>
    <t>Ú k l i d    1 x   m ě s í č n ě</t>
  </si>
  <si>
    <t>Ú k l i d    1 x   t ý d n ě</t>
  </si>
  <si>
    <t>oboustranná plocha oken m2</t>
  </si>
  <si>
    <t>m2</t>
  </si>
  <si>
    <r>
      <t xml:space="preserve">Kategorie  </t>
    </r>
    <r>
      <rPr>
        <b/>
        <sz val="14"/>
        <color indexed="8"/>
        <rFont val="Calibri"/>
        <family val="2"/>
        <charset val="238"/>
      </rPr>
      <t xml:space="preserve"> C</t>
    </r>
  </si>
  <si>
    <r>
      <t xml:space="preserve">4x / rok       </t>
    </r>
    <r>
      <rPr>
        <b/>
        <sz val="14"/>
        <color indexed="8"/>
        <rFont val="Calibri"/>
        <family val="2"/>
        <charset val="238"/>
      </rPr>
      <t>E</t>
    </r>
  </si>
  <si>
    <t xml:space="preserve">zářivka - počet kusů </t>
  </si>
  <si>
    <t xml:space="preserve">světlo - počet kusů </t>
  </si>
  <si>
    <t>druh okna (Al,dřevo)</t>
  </si>
  <si>
    <t>B</t>
  </si>
  <si>
    <t>C</t>
  </si>
  <si>
    <t>D</t>
  </si>
  <si>
    <t>Objekt</t>
  </si>
  <si>
    <t>světla k mytí:</t>
  </si>
  <si>
    <t>světla k mytí</t>
  </si>
  <si>
    <t>Celková plocha měsíčního úklidu</t>
  </si>
  <si>
    <t>Výpočet měsíční a denní úklidové plochy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</si>
  <si>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</si>
  <si>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počet dnů</t>
  </si>
  <si>
    <t>Úklid denně</t>
  </si>
  <si>
    <t>Úklid 2 x týdně</t>
  </si>
  <si>
    <t>Úklid 1 x týdně</t>
  </si>
  <si>
    <t>Úklid 1 x měsíčně</t>
  </si>
  <si>
    <t>Celková plocha denního úklidu</t>
  </si>
  <si>
    <t>E</t>
  </si>
  <si>
    <t>dlažba</t>
  </si>
  <si>
    <t>chodba</t>
  </si>
  <si>
    <t>kancelář</t>
  </si>
  <si>
    <t>PVC</t>
  </si>
  <si>
    <t xml:space="preserve"> </t>
  </si>
  <si>
    <t>WC muži</t>
  </si>
  <si>
    <t>WC ženy</t>
  </si>
  <si>
    <t>kuchyňka</t>
  </si>
  <si>
    <t>Ú k l i d    4 x  r o č n ě</t>
  </si>
  <si>
    <t>okna+ostatní pros.plochy+žaluzie</t>
  </si>
  <si>
    <t>Mytí oken vč. rámů, parapetů, ostatních prosklených dveří a ploch (přepážky) a žaluzií je uvnitř budovy.</t>
  </si>
  <si>
    <t xml:space="preserve">Rozsah úklidových prací </t>
  </si>
  <si>
    <t>1. NP</t>
  </si>
  <si>
    <t>chodba - vstupní</t>
  </si>
  <si>
    <t>výloha do pasáže</t>
  </si>
  <si>
    <t>1.01</t>
  </si>
  <si>
    <t>podatelna</t>
  </si>
  <si>
    <t>linoleum</t>
  </si>
  <si>
    <t>1.02</t>
  </si>
  <si>
    <t>1.03</t>
  </si>
  <si>
    <t>dřevo - třídílné</t>
  </si>
  <si>
    <t>dřevo 3 ks</t>
  </si>
  <si>
    <t>1.04</t>
  </si>
  <si>
    <t>1.05</t>
  </si>
  <si>
    <t>dřevo 2 ks</t>
  </si>
  <si>
    <t>1.06</t>
  </si>
  <si>
    <t>serverovna</t>
  </si>
  <si>
    <t>1.07</t>
  </si>
  <si>
    <t>1.08</t>
  </si>
  <si>
    <t>1.09</t>
  </si>
  <si>
    <t>1.10</t>
  </si>
  <si>
    <t>1.11</t>
  </si>
  <si>
    <t>úklidová místnost</t>
  </si>
  <si>
    <t>2. NP</t>
  </si>
  <si>
    <t>1.12</t>
  </si>
  <si>
    <t>spisovna</t>
  </si>
  <si>
    <t>2.01</t>
  </si>
  <si>
    <t>dřevo špaleta 2 ks</t>
  </si>
  <si>
    <t>2.02</t>
  </si>
  <si>
    <t xml:space="preserve">PVC </t>
  </si>
  <si>
    <t>dřevo špaleta</t>
  </si>
  <si>
    <t>schodiště a chodba v 2. NP</t>
  </si>
  <si>
    <t>Územní pracoviště v Jaroměři, nám. Československé armády 49</t>
  </si>
  <si>
    <t>dveře</t>
  </si>
  <si>
    <t>plocha k mytí m2</t>
  </si>
  <si>
    <t>prosklené dvoukřídlé s nadsvětlíkem</t>
  </si>
  <si>
    <t>dřevěné plné</t>
  </si>
  <si>
    <t>radiátor</t>
  </si>
  <si>
    <t>dveře k mytí:</t>
  </si>
  <si>
    <t>radiátory k mytí:</t>
  </si>
  <si>
    <t>deskový</t>
  </si>
  <si>
    <t>deskové 2x</t>
  </si>
  <si>
    <t>prosklené</t>
  </si>
  <si>
    <t>dřevo částečně prosklené</t>
  </si>
  <si>
    <t xml:space="preserve">prosklené </t>
  </si>
  <si>
    <t>PVC + dlažba</t>
  </si>
  <si>
    <t>dveře k mytí</t>
  </si>
  <si>
    <t>radiátory k mytí</t>
  </si>
  <si>
    <t>Příloha č. 2 ZD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</si>
</sst>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44" formatCode="_-* #,##0.00\ &quot;Kč&quot;_-;\-* #,##0.00\ &quot;Kč&quot;_-;_-* &quot;-&quot;??\ &quot;Kč&quot;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1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00DA6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25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Border="1"/>
    <xf numFmtId="0" fontId="0" fillId="0" borderId="9" xfId="0" applyBorder="1"/>
    <xf numFmtId="0" fontId="0" fillId="0" borderId="1" xfId="0" applyBorder="1"/>
    <xf numFmtId="0" fontId="0" fillId="0" borderId="10" xfId="0" applyBorder="1"/>
    <xf numFmtId="0" fontId="2" fillId="0" borderId="0" xfId="0" applyFont="1"/>
    <xf numFmtId="0" fontId="0" fillId="0" borderId="12" xfId="0" applyBorder="1"/>
    <xf numFmtId="0" fontId="0" fillId="0" borderId="13" xfId="0" applyBorder="1"/>
    <xf numFmtId="0" fontId="0" fillId="0" borderId="0" xfId="0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2" fillId="0" borderId="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3" borderId="20" xfId="0" applyFont="1" applyFill="1" applyBorder="1" applyAlignment="1"/>
    <xf numFmtId="0" fontId="1" fillId="0" borderId="22" xfId="0" applyFont="1" applyBorder="1"/>
    <xf numFmtId="0" fontId="3" fillId="0" borderId="0" xfId="0" applyFont="1"/>
    <xf numFmtId="0" fontId="0" fillId="0" borderId="18" xfId="0" applyBorder="1"/>
    <xf numFmtId="0" fontId="0" fillId="0" borderId="23" xfId="0" applyBorder="1"/>
    <xf numFmtId="0" fontId="1" fillId="0" borderId="13" xfId="0" applyFont="1" applyBorder="1"/>
    <xf numFmtId="49" fontId="0" fillId="0" borderId="8" xfId="0" applyNumberForma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wrapText="1"/>
    </xf>
    <xf numFmtId="49" fontId="0" fillId="0" borderId="2" xfId="0" applyNumberFormat="1" applyBorder="1" applyAlignment="1">
      <alignment horizontal="center"/>
    </xf>
    <xf numFmtId="0" fontId="0" fillId="0" borderId="17" xfId="0" applyBorder="1"/>
    <xf numFmtId="0" fontId="0" fillId="0" borderId="23" xfId="0" applyFont="1" applyFill="1" applyBorder="1" applyAlignment="1">
      <alignment horizontal="center"/>
    </xf>
    <xf numFmtId="0" fontId="6" fillId="0" borderId="4" xfId="0" applyFont="1" applyBorder="1"/>
    <xf numFmtId="0" fontId="7" fillId="0" borderId="10" xfId="0" applyFont="1" applyFill="1" applyBorder="1" applyAlignment="1">
      <alignment horizontal="center"/>
    </xf>
    <xf numFmtId="0" fontId="3" fillId="4" borderId="12" xfId="0" applyFont="1" applyFill="1" applyBorder="1" applyAlignment="1">
      <alignment vertical="center"/>
    </xf>
    <xf numFmtId="0" fontId="1" fillId="0" borderId="12" xfId="0" applyFont="1" applyBorder="1"/>
    <xf numFmtId="0" fontId="2" fillId="5" borderId="9" xfId="0" applyFont="1" applyFill="1" applyBorder="1"/>
    <xf numFmtId="0" fontId="0" fillId="5" borderId="12" xfId="0" applyFill="1" applyBorder="1" applyAlignment="1"/>
    <xf numFmtId="0" fontId="2" fillId="5" borderId="1" xfId="0" applyFont="1" applyFill="1" applyBorder="1" applyAlignment="1"/>
    <xf numFmtId="0" fontId="1" fillId="5" borderId="9" xfId="0" applyFont="1" applyFill="1" applyBorder="1" applyAlignment="1"/>
    <xf numFmtId="0" fontId="1" fillId="5" borderId="13" xfId="0" applyFont="1" applyFill="1" applyBorder="1" applyAlignment="1">
      <alignment horizontal="center"/>
    </xf>
    <xf numFmtId="0" fontId="1" fillId="5" borderId="11" xfId="0" applyFont="1" applyFill="1" applyBorder="1"/>
    <xf numFmtId="0" fontId="1" fillId="6" borderId="10" xfId="0" applyFont="1" applyFill="1" applyBorder="1"/>
    <xf numFmtId="0" fontId="1" fillId="7" borderId="10" xfId="0" applyFont="1" applyFill="1" applyBorder="1"/>
    <xf numFmtId="0" fontId="1" fillId="8" borderId="10" xfId="0" applyFont="1" applyFill="1" applyBorder="1"/>
    <xf numFmtId="4" fontId="0" fillId="0" borderId="0" xfId="0" applyNumberFormat="1"/>
    <xf numFmtId="0" fontId="0" fillId="0" borderId="25" xfId="0" applyBorder="1"/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4" borderId="9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21" xfId="0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0" fontId="1" fillId="9" borderId="19" xfId="0" applyFont="1" applyFill="1" applyBorder="1"/>
    <xf numFmtId="0" fontId="3" fillId="9" borderId="10" xfId="0" applyFont="1" applyFill="1" applyBorder="1" applyAlignment="1">
      <alignment horizontal="center"/>
    </xf>
    <xf numFmtId="4" fontId="3" fillId="9" borderId="10" xfId="0" applyNumberFormat="1" applyFont="1" applyFill="1" applyBorder="1" applyAlignment="1">
      <alignment horizontal="center"/>
    </xf>
    <xf numFmtId="0" fontId="0" fillId="3" borderId="12" xfId="0" applyFill="1" applyBorder="1" applyAlignment="1">
      <alignment horizontal="center" vertical="center"/>
    </xf>
    <xf numFmtId="0" fontId="0" fillId="3" borderId="12" xfId="0" applyFill="1" applyBorder="1" applyAlignment="1"/>
    <xf numFmtId="0" fontId="0" fillId="3" borderId="1" xfId="0" applyFill="1" applyBorder="1" applyAlignment="1"/>
    <xf numFmtId="0" fontId="4" fillId="3" borderId="1" xfId="0" applyFont="1" applyFill="1" applyBorder="1" applyAlignment="1">
      <alignment horizontal="center"/>
    </xf>
    <xf numFmtId="0" fontId="2" fillId="7" borderId="9" xfId="0" applyFont="1" applyFill="1" applyBorder="1" applyAlignment="1"/>
    <xf numFmtId="0" fontId="0" fillId="7" borderId="12" xfId="0" applyFill="1" applyBorder="1" applyAlignment="1">
      <alignment horizontal="center" vertical="center"/>
    </xf>
    <xf numFmtId="0" fontId="0" fillId="7" borderId="12" xfId="0" applyFill="1" applyBorder="1" applyAlignment="1"/>
    <xf numFmtId="0" fontId="0" fillId="7" borderId="1" xfId="0" applyFill="1" applyBorder="1" applyAlignment="1"/>
    <xf numFmtId="0" fontId="2" fillId="7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2" fillId="2" borderId="9" xfId="0" applyFont="1" applyFill="1" applyBorder="1" applyAlignment="1"/>
    <xf numFmtId="0" fontId="0" fillId="2" borderId="12" xfId="0" applyFill="1" applyBorder="1" applyAlignment="1">
      <alignment horizontal="center" vertical="center"/>
    </xf>
    <xf numFmtId="0" fontId="0" fillId="2" borderId="12" xfId="0" applyFill="1" applyBorder="1" applyAlignment="1"/>
    <xf numFmtId="0" fontId="0" fillId="2" borderId="1" xfId="0" applyFill="1" applyBorder="1" applyAlignment="1"/>
    <xf numFmtId="0" fontId="2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21" xfId="0" applyFont="1" applyBorder="1" applyAlignment="1">
      <alignment horizontal="center" vertical="center"/>
    </xf>
    <xf numFmtId="2" fontId="0" fillId="0" borderId="10" xfId="0" applyNumberFormat="1" applyBorder="1" applyAlignment="1">
      <alignment horizontal="center"/>
    </xf>
    <xf numFmtId="0" fontId="1" fillId="5" borderId="9" xfId="0" applyFont="1" applyFill="1" applyBorder="1" applyAlignment="1">
      <alignment vertical="center"/>
    </xf>
    <xf numFmtId="0" fontId="9" fillId="5" borderId="12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vertical="center"/>
    </xf>
    <xf numFmtId="2" fontId="0" fillId="0" borderId="0" xfId="0" applyNumberFormat="1"/>
    <xf numFmtId="2" fontId="0" fillId="0" borderId="11" xfId="0" applyNumberForma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2" fontId="2" fillId="3" borderId="9" xfId="0" applyNumberFormat="1" applyFont="1" applyFill="1" applyBorder="1" applyAlignment="1">
      <alignment horizontal="center"/>
    </xf>
    <xf numFmtId="2" fontId="2" fillId="5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4" fontId="0" fillId="0" borderId="0" xfId="0" applyNumberFormat="1" applyAlignment="1">
      <alignment horizontal="center"/>
    </xf>
    <xf numFmtId="0" fontId="10" fillId="0" borderId="0" xfId="0" applyFont="1" applyBorder="1"/>
    <xf numFmtId="2" fontId="10" fillId="0" borderId="0" xfId="0" applyNumberFormat="1" applyFont="1" applyBorder="1"/>
    <xf numFmtId="44" fontId="10" fillId="0" borderId="0" xfId="0" applyNumberFormat="1" applyFont="1" applyBorder="1"/>
    <xf numFmtId="0" fontId="1" fillId="0" borderId="0" xfId="0" applyFont="1" applyFill="1" applyBorder="1"/>
    <xf numFmtId="0" fontId="0" fillId="0" borderId="2" xfId="0" applyBorder="1" applyAlignment="1">
      <alignment horizontal="center"/>
    </xf>
    <xf numFmtId="0" fontId="12" fillId="0" borderId="14" xfId="0" applyFont="1" applyBorder="1"/>
    <xf numFmtId="0" fontId="12" fillId="0" borderId="25" xfId="0" applyFont="1" applyBorder="1"/>
    <xf numFmtId="0" fontId="12" fillId="0" borderId="25" xfId="0" applyFont="1" applyBorder="1" applyAlignment="1">
      <alignment horizontal="center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4" fontId="12" fillId="0" borderId="2" xfId="0" applyNumberFormat="1" applyFont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0" fontId="12" fillId="0" borderId="0" xfId="0" applyFont="1"/>
    <xf numFmtId="0" fontId="6" fillId="0" borderId="0" xfId="0" applyFont="1" applyBorder="1"/>
    <xf numFmtId="0" fontId="0" fillId="0" borderId="0" xfId="0" applyFill="1" applyBorder="1"/>
    <xf numFmtId="0" fontId="1" fillId="10" borderId="16" xfId="0" applyFont="1" applyFill="1" applyBorder="1"/>
    <xf numFmtId="0" fontId="5" fillId="10" borderId="10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right"/>
    </xf>
    <xf numFmtId="0" fontId="0" fillId="10" borderId="9" xfId="0" applyFill="1" applyBorder="1"/>
    <xf numFmtId="0" fontId="0" fillId="10" borderId="1" xfId="0" applyFill="1" applyBorder="1"/>
    <xf numFmtId="0" fontId="0" fillId="10" borderId="13" xfId="0" applyFill="1" applyBorder="1"/>
    <xf numFmtId="0" fontId="2" fillId="10" borderId="1" xfId="0" applyFont="1" applyFill="1" applyBorder="1" applyAlignment="1">
      <alignment horizontal="right"/>
    </xf>
    <xf numFmtId="0" fontId="2" fillId="10" borderId="9" xfId="0" applyFont="1" applyFill="1" applyBorder="1" applyAlignment="1">
      <alignment horizontal="right"/>
    </xf>
    <xf numFmtId="0" fontId="5" fillId="0" borderId="0" xfId="0" applyFont="1"/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" fillId="5" borderId="12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7" xfId="0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7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0" fillId="0" borderId="14" xfId="0" applyFill="1" applyBorder="1"/>
    <xf numFmtId="2" fontId="0" fillId="0" borderId="10" xfId="0" applyNumberFormat="1" applyFill="1" applyBorder="1" applyAlignment="1">
      <alignment horizontal="center"/>
    </xf>
    <xf numFmtId="0" fontId="0" fillId="0" borderId="10" xfId="0" applyFill="1" applyBorder="1"/>
    <xf numFmtId="0" fontId="0" fillId="0" borderId="23" xfId="0" applyFill="1" applyBorder="1"/>
    <xf numFmtId="0" fontId="0" fillId="0" borderId="4" xfId="0" applyFill="1" applyBorder="1"/>
    <xf numFmtId="0" fontId="0" fillId="0" borderId="2" xfId="0" applyFill="1" applyBorder="1" applyAlignment="1">
      <alignment horizontal="center" vertical="center"/>
    </xf>
    <xf numFmtId="49" fontId="0" fillId="0" borderId="8" xfId="0" applyNumberFormat="1" applyFill="1" applyBorder="1" applyAlignment="1">
      <alignment horizontal="center"/>
    </xf>
    <xf numFmtId="0" fontId="0" fillId="0" borderId="8" xfId="0" applyFill="1" applyBorder="1"/>
    <xf numFmtId="2" fontId="0" fillId="0" borderId="2" xfId="0" applyNumberFormat="1" applyBorder="1" applyAlignment="1">
      <alignment horizontal="center"/>
    </xf>
    <xf numFmtId="0" fontId="3" fillId="4" borderId="6" xfId="0" applyFont="1" applyFill="1" applyBorder="1" applyAlignment="1">
      <alignment vertical="center"/>
    </xf>
    <xf numFmtId="0" fontId="3" fillId="4" borderId="6" xfId="0" applyFont="1" applyFill="1" applyBorder="1" applyAlignment="1">
      <alignment horizontal="center" vertical="center"/>
    </xf>
    <xf numFmtId="0" fontId="1" fillId="0" borderId="6" xfId="0" applyFont="1" applyBorder="1"/>
    <xf numFmtId="2" fontId="0" fillId="0" borderId="8" xfId="0" applyNumberFormat="1" applyBorder="1" applyAlignment="1">
      <alignment horizontal="center"/>
    </xf>
    <xf numFmtId="0" fontId="15" fillId="0" borderId="8" xfId="0" applyFont="1" applyFill="1" applyBorder="1" applyAlignment="1">
      <alignment horizontal="center"/>
    </xf>
    <xf numFmtId="0" fontId="0" fillId="0" borderId="29" xfId="0" applyBorder="1"/>
    <xf numFmtId="0" fontId="9" fillId="0" borderId="6" xfId="0" applyFont="1" applyBorder="1"/>
    <xf numFmtId="0" fontId="9" fillId="0" borderId="6" xfId="0" applyFont="1" applyBorder="1" applyAlignment="1">
      <alignment horizontal="center"/>
    </xf>
    <xf numFmtId="0" fontId="0" fillId="9" borderId="30" xfId="0" applyFill="1" applyBorder="1" applyAlignment="1">
      <alignment horizontal="center" vertical="center"/>
    </xf>
    <xf numFmtId="0" fontId="0" fillId="9" borderId="30" xfId="0" applyFill="1" applyBorder="1" applyAlignment="1"/>
    <xf numFmtId="0" fontId="0" fillId="9" borderId="21" xfId="0" applyFill="1" applyBorder="1" applyAlignment="1"/>
    <xf numFmtId="0" fontId="2" fillId="9" borderId="21" xfId="0" applyFont="1" applyFill="1" applyBorder="1" applyAlignment="1">
      <alignment horizontal="center"/>
    </xf>
    <xf numFmtId="0" fontId="4" fillId="9" borderId="21" xfId="0" applyFont="1" applyFill="1" applyBorder="1" applyAlignment="1">
      <alignment horizontal="center"/>
    </xf>
    <xf numFmtId="0" fontId="4" fillId="10" borderId="21" xfId="0" applyFont="1" applyFill="1" applyBorder="1" applyAlignment="1">
      <alignment horizontal="right"/>
    </xf>
    <xf numFmtId="0" fontId="7" fillId="0" borderId="2" xfId="0" applyFont="1" applyFill="1" applyBorder="1" applyAlignment="1">
      <alignment horizontal="center"/>
    </xf>
    <xf numFmtId="0" fontId="3" fillId="4" borderId="31" xfId="0" applyFont="1" applyFill="1" applyBorder="1" applyAlignment="1">
      <alignment vertical="center"/>
    </xf>
    <xf numFmtId="0" fontId="3" fillId="4" borderId="22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vertical="center"/>
    </xf>
    <xf numFmtId="0" fontId="1" fillId="0" borderId="32" xfId="0" applyFont="1" applyBorder="1"/>
    <xf numFmtId="0" fontId="2" fillId="9" borderId="20" xfId="0" applyFont="1" applyFill="1" applyBorder="1" applyAlignment="1"/>
    <xf numFmtId="0" fontId="2" fillId="9" borderId="30" xfId="0" applyFont="1" applyFill="1" applyBorder="1" applyAlignment="1">
      <alignment horizontal="center"/>
    </xf>
    <xf numFmtId="0" fontId="6" fillId="0" borderId="2" xfId="0" applyFont="1" applyBorder="1"/>
    <xf numFmtId="0" fontId="0" fillId="0" borderId="16" xfId="0" applyBorder="1"/>
    <xf numFmtId="4" fontId="0" fillId="0" borderId="25" xfId="0" applyNumberForma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4" fontId="0" fillId="0" borderId="0" xfId="0" applyNumberFormat="1" applyBorder="1"/>
    <xf numFmtId="0" fontId="3" fillId="5" borderId="11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4" fontId="3" fillId="5" borderId="11" xfId="0" applyNumberFormat="1" applyFont="1" applyFill="1" applyBorder="1" applyAlignment="1">
      <alignment horizontal="center"/>
    </xf>
    <xf numFmtId="4" fontId="3" fillId="6" borderId="10" xfId="0" applyNumberFormat="1" applyFont="1" applyFill="1" applyBorder="1" applyAlignment="1">
      <alignment horizontal="center"/>
    </xf>
    <xf numFmtId="2" fontId="3" fillId="7" borderId="10" xfId="0" applyNumberFormat="1" applyFont="1" applyFill="1" applyBorder="1" applyAlignment="1">
      <alignment horizontal="center"/>
    </xf>
    <xf numFmtId="4" fontId="3" fillId="8" borderId="10" xfId="0" applyNumberFormat="1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8" fontId="1" fillId="0" borderId="0" xfId="1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2" fontId="0" fillId="0" borderId="0" xfId="0" applyNumberFormat="1" applyBorder="1"/>
    <xf numFmtId="44" fontId="0" fillId="0" borderId="0" xfId="0" applyNumberFormat="1" applyBorder="1"/>
    <xf numFmtId="0" fontId="10" fillId="0" borderId="0" xfId="0" applyFont="1" applyFill="1" applyBorder="1"/>
    <xf numFmtId="4" fontId="0" fillId="0" borderId="0" xfId="0" applyNumberFormat="1" applyFill="1" applyBorder="1"/>
    <xf numFmtId="4" fontId="6" fillId="0" borderId="0" xfId="0" applyNumberFormat="1" applyFont="1" applyFill="1" applyBorder="1"/>
    <xf numFmtId="44" fontId="6" fillId="0" borderId="0" xfId="0" applyNumberFormat="1" applyFont="1" applyFill="1" applyBorder="1"/>
    <xf numFmtId="0" fontId="12" fillId="0" borderId="0" xfId="0" applyFont="1" applyBorder="1"/>
    <xf numFmtId="2" fontId="12" fillId="0" borderId="0" xfId="0" applyNumberFormat="1" applyFont="1" applyFill="1" applyBorder="1"/>
    <xf numFmtId="44" fontId="12" fillId="0" borderId="0" xfId="0" applyNumberFormat="1" applyFont="1" applyFill="1" applyBorder="1"/>
    <xf numFmtId="4" fontId="0" fillId="0" borderId="0" xfId="0" applyNumberFormat="1" applyBorder="1" applyAlignment="1">
      <alignment horizontal="center"/>
    </xf>
    <xf numFmtId="2" fontId="0" fillId="0" borderId="23" xfId="0" applyNumberFormat="1" applyBorder="1"/>
    <xf numFmtId="49" fontId="9" fillId="4" borderId="6" xfId="0" applyNumberFormat="1" applyFont="1" applyFill="1" applyBorder="1" applyAlignment="1">
      <alignment horizontal="center" vertical="center"/>
    </xf>
    <xf numFmtId="2" fontId="0" fillId="0" borderId="23" xfId="0" applyNumberFormat="1" applyFill="1" applyBorder="1"/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0" fillId="0" borderId="33" xfId="0" applyBorder="1"/>
    <xf numFmtId="0" fontId="0" fillId="0" borderId="34" xfId="0" applyBorder="1"/>
    <xf numFmtId="0" fontId="0" fillId="10" borderId="12" xfId="0" applyFill="1" applyBorder="1"/>
    <xf numFmtId="0" fontId="0" fillId="0" borderId="11" xfId="0" applyBorder="1"/>
    <xf numFmtId="0" fontId="16" fillId="0" borderId="11" xfId="0" applyFont="1" applyBorder="1" applyAlignment="1">
      <alignment wrapText="1"/>
    </xf>
    <xf numFmtId="0" fontId="16" fillId="0" borderId="10" xfId="0" applyFont="1" applyBorder="1"/>
    <xf numFmtId="2" fontId="0" fillId="0" borderId="35" xfId="0" applyNumberFormat="1" applyBorder="1"/>
    <xf numFmtId="0" fontId="16" fillId="0" borderId="16" xfId="0" applyFont="1" applyBorder="1"/>
    <xf numFmtId="0" fontId="0" fillId="0" borderId="21" xfId="0" applyBorder="1"/>
    <xf numFmtId="0" fontId="0" fillId="0" borderId="36" xfId="0" applyBorder="1"/>
    <xf numFmtId="0" fontId="0" fillId="0" borderId="20" xfId="0" applyBorder="1"/>
    <xf numFmtId="0" fontId="1" fillId="0" borderId="37" xfId="0" applyFont="1" applyBorder="1"/>
    <xf numFmtId="0" fontId="4" fillId="10" borderId="9" xfId="0" applyFont="1" applyFill="1" applyBorder="1" applyAlignment="1">
      <alignment horizontal="right"/>
    </xf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4" fillId="10" borderId="20" xfId="0" applyFont="1" applyFill="1" applyBorder="1" applyAlignment="1">
      <alignment horizontal="right"/>
    </xf>
    <xf numFmtId="0" fontId="0" fillId="0" borderId="45" xfId="0" applyBorder="1"/>
    <xf numFmtId="0" fontId="0" fillId="0" borderId="27" xfId="0" applyBorder="1"/>
    <xf numFmtId="0" fontId="0" fillId="0" borderId="46" xfId="0" applyBorder="1"/>
    <xf numFmtId="0" fontId="16" fillId="0" borderId="35" xfId="0" applyFont="1" applyBorder="1"/>
    <xf numFmtId="0" fontId="16" fillId="0" borderId="34" xfId="0" applyFont="1" applyBorder="1"/>
    <xf numFmtId="0" fontId="16" fillId="0" borderId="3" xfId="0" applyFont="1" applyBorder="1"/>
    <xf numFmtId="2" fontId="0" fillId="0" borderId="10" xfId="0" applyNumberFormat="1" applyBorder="1"/>
    <xf numFmtId="0" fontId="16" fillId="0" borderId="10" xfId="0" applyFont="1" applyBorder="1" applyAlignment="1">
      <alignment wrapText="1"/>
    </xf>
    <xf numFmtId="0" fontId="16" fillId="0" borderId="36" xfId="0" applyFont="1" applyBorder="1"/>
    <xf numFmtId="0" fontId="1" fillId="0" borderId="19" xfId="0" applyFont="1" applyFill="1" applyBorder="1"/>
    <xf numFmtId="0" fontId="5" fillId="0" borderId="2" xfId="0" applyFont="1" applyBorder="1" applyAlignment="1">
      <alignment horizontal="center"/>
    </xf>
    <xf numFmtId="0" fontId="1" fillId="11" borderId="2" xfId="0" applyFont="1" applyFill="1" applyBorder="1"/>
    <xf numFmtId="0" fontId="5" fillId="11" borderId="2" xfId="0" applyFont="1" applyFill="1" applyBorder="1" applyAlignment="1">
      <alignment horizontal="center" vertical="center"/>
    </xf>
    <xf numFmtId="0" fontId="0" fillId="11" borderId="0" xfId="0" applyFill="1" applyBorder="1"/>
    <xf numFmtId="0" fontId="0" fillId="11" borderId="1" xfId="0" applyFill="1" applyBorder="1"/>
    <xf numFmtId="2" fontId="0" fillId="11" borderId="1" xfId="0" applyNumberFormat="1" applyFill="1" applyBorder="1"/>
    <xf numFmtId="0" fontId="0" fillId="11" borderId="21" xfId="0" applyFill="1" applyBorder="1"/>
    <xf numFmtId="0" fontId="0" fillId="11" borderId="47" xfId="0" applyFill="1" applyBorder="1"/>
    <xf numFmtId="0" fontId="0" fillId="11" borderId="0" xfId="0" applyFill="1"/>
    <xf numFmtId="0" fontId="17" fillId="0" borderId="0" xfId="0" applyFont="1"/>
    <xf numFmtId="0" fontId="1" fillId="3" borderId="9" xfId="0" applyFont="1" applyFill="1" applyBorder="1" applyAlignment="1">
      <alignment vertical="center"/>
    </xf>
    <xf numFmtId="0" fontId="1" fillId="3" borderId="12" xfId="0" applyFont="1" applyFill="1" applyBorder="1" applyAlignment="1">
      <alignment vertical="center"/>
    </xf>
    <xf numFmtId="0" fontId="1" fillId="3" borderId="13" xfId="0" applyFont="1" applyFill="1" applyBorder="1" applyAlignment="1">
      <alignment vertical="center"/>
    </xf>
    <xf numFmtId="0" fontId="1" fillId="7" borderId="9" xfId="0" applyFont="1" applyFill="1" applyBorder="1" applyAlignment="1">
      <alignment vertical="center"/>
    </xf>
    <xf numFmtId="0" fontId="1" fillId="7" borderId="12" xfId="0" applyFont="1" applyFill="1" applyBorder="1" applyAlignment="1">
      <alignment vertical="center"/>
    </xf>
    <xf numFmtId="0" fontId="1" fillId="7" borderId="13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2" borderId="2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9" borderId="9" xfId="0" applyFont="1" applyFill="1" applyBorder="1" applyAlignment="1">
      <alignment vertical="center"/>
    </xf>
    <xf numFmtId="0" fontId="1" fillId="9" borderId="12" xfId="0" applyFont="1" applyFill="1" applyBorder="1" applyAlignment="1">
      <alignment vertical="center"/>
    </xf>
    <xf numFmtId="0" fontId="1" fillId="9" borderId="24" xfId="0" applyFont="1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9900CC"/>
      <color rgb="FF00DA63"/>
      <color rgb="FF00CC66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S94"/>
  <sheetViews>
    <sheetView tabSelected="1" view="pageLayout" topLeftCell="F1" zoomScaleNormal="100" workbookViewId="0">
      <selection activeCell="I2" sqref="I2"/>
    </sheetView>
  </sheetViews>
  <sheetFormatPr defaultRowHeight="15" x14ac:dyDescent="0.25"/>
  <cols>
    <col min="1" max="1" width="2.85546875" customWidth="1"/>
    <col min="2" max="2" width="5.7109375" customWidth="1"/>
    <col min="3" max="3" width="7.42578125" style="57" customWidth="1"/>
    <col min="4" max="4" width="17.42578125" customWidth="1"/>
    <col min="5" max="5" width="15.42578125" customWidth="1"/>
    <col min="6" max="6" width="23.7109375" customWidth="1"/>
    <col min="7" max="7" width="12.5703125" customWidth="1"/>
    <col min="8" max="9" width="12.140625" customWidth="1"/>
    <col min="10" max="10" width="17.28515625" customWidth="1"/>
    <col min="11" max="11" width="13" customWidth="1"/>
    <col min="13" max="13" width="13.42578125" customWidth="1"/>
    <col min="14" max="14" width="14.5703125" customWidth="1"/>
    <col min="15" max="15" width="6.85546875" customWidth="1"/>
    <col min="16" max="16" width="12.85546875" bestFit="1" customWidth="1"/>
  </cols>
  <sheetData>
    <row r="1" spans="2:19" x14ac:dyDescent="0.25">
      <c r="R1" s="239" t="s">
        <v>102</v>
      </c>
    </row>
    <row r="2" spans="2:19" x14ac:dyDescent="0.25">
      <c r="B2" t="s">
        <v>55</v>
      </c>
      <c r="C2" s="126"/>
      <c r="D2" s="105"/>
      <c r="E2" s="105" t="s">
        <v>86</v>
      </c>
    </row>
    <row r="3" spans="2:19" ht="15.75" thickBot="1" x14ac:dyDescent="0.3"/>
    <row r="4" spans="2:19" ht="39.950000000000003" customHeight="1" thickBot="1" x14ac:dyDescent="0.3">
      <c r="B4" s="118" t="s">
        <v>0</v>
      </c>
      <c r="C4" s="119" t="s">
        <v>31</v>
      </c>
      <c r="D4" s="120" t="s">
        <v>1</v>
      </c>
      <c r="E4" s="121" t="s">
        <v>14</v>
      </c>
      <c r="F4" s="120" t="s">
        <v>3</v>
      </c>
      <c r="G4" s="120" t="s">
        <v>4</v>
      </c>
      <c r="H4" s="120" t="s">
        <v>5</v>
      </c>
      <c r="I4" s="122" t="s">
        <v>2</v>
      </c>
      <c r="J4" s="117" t="s">
        <v>27</v>
      </c>
      <c r="K4" s="117" t="s">
        <v>21</v>
      </c>
      <c r="L4" s="117" t="s">
        <v>25</v>
      </c>
      <c r="M4" s="117" t="s">
        <v>22</v>
      </c>
      <c r="N4" s="117" t="s">
        <v>26</v>
      </c>
      <c r="O4" s="117" t="s">
        <v>22</v>
      </c>
      <c r="P4" s="117" t="s">
        <v>87</v>
      </c>
      <c r="Q4" s="117" t="s">
        <v>88</v>
      </c>
      <c r="R4" s="117" t="s">
        <v>91</v>
      </c>
      <c r="S4" s="117" t="s">
        <v>88</v>
      </c>
    </row>
    <row r="5" spans="2:19" ht="15.75" thickBot="1" x14ac:dyDescent="0.3">
      <c r="B5" s="9"/>
      <c r="C5" s="58"/>
      <c r="D5" s="49"/>
      <c r="E5" s="14"/>
      <c r="F5" s="14"/>
      <c r="G5" s="14"/>
      <c r="H5" s="58"/>
      <c r="I5" s="58"/>
      <c r="J5" s="58"/>
      <c r="K5" s="58"/>
      <c r="L5" s="58"/>
      <c r="M5" s="14"/>
      <c r="N5" s="14"/>
      <c r="O5" s="58"/>
    </row>
    <row r="6" spans="2:19" ht="15.75" thickBot="1" x14ac:dyDescent="0.3">
      <c r="B6" s="83" t="s">
        <v>17</v>
      </c>
      <c r="C6" s="127"/>
      <c r="D6" s="84"/>
      <c r="E6" s="85"/>
      <c r="F6" s="10"/>
      <c r="G6" s="11"/>
      <c r="H6" s="58"/>
      <c r="I6" s="29"/>
      <c r="J6" s="11"/>
      <c r="K6" s="15"/>
      <c r="L6" s="10"/>
      <c r="M6" s="10"/>
      <c r="N6" s="11"/>
      <c r="O6" s="11"/>
      <c r="P6" s="11"/>
      <c r="Q6" s="11"/>
      <c r="R6" s="11"/>
      <c r="S6" s="11"/>
    </row>
    <row r="7" spans="2:19" ht="19.5" thickBot="1" x14ac:dyDescent="0.3">
      <c r="B7" s="56"/>
      <c r="C7" s="53"/>
      <c r="D7" s="53"/>
      <c r="E7" s="36"/>
      <c r="F7" s="37"/>
      <c r="G7" s="37"/>
      <c r="H7" s="37"/>
      <c r="I7" s="37"/>
      <c r="J7" s="37"/>
      <c r="K7" s="37"/>
      <c r="L7" s="37"/>
      <c r="M7" s="37"/>
      <c r="N7" s="37"/>
      <c r="O7" s="27"/>
    </row>
    <row r="8" spans="2:19" ht="41.25" customHeight="1" x14ac:dyDescent="0.25">
      <c r="B8" s="2"/>
      <c r="C8" s="128"/>
      <c r="D8" s="50" t="s">
        <v>56</v>
      </c>
      <c r="E8" s="28" t="s">
        <v>48</v>
      </c>
      <c r="F8" s="6" t="s">
        <v>57</v>
      </c>
      <c r="G8" s="18" t="s">
        <v>44</v>
      </c>
      <c r="H8" s="87">
        <v>10.199999999999999</v>
      </c>
      <c r="I8" s="33" t="s">
        <v>15</v>
      </c>
      <c r="J8" s="12" t="s">
        <v>58</v>
      </c>
      <c r="K8" s="193">
        <v>8</v>
      </c>
      <c r="L8" s="12"/>
      <c r="M8" s="25"/>
      <c r="N8" s="26"/>
      <c r="O8" s="199"/>
      <c r="P8" s="203" t="s">
        <v>89</v>
      </c>
      <c r="Q8" s="205">
        <v>11.6</v>
      </c>
      <c r="R8" s="223" t="s">
        <v>94</v>
      </c>
      <c r="S8" s="202">
        <v>0.54</v>
      </c>
    </row>
    <row r="9" spans="2:19" x14ac:dyDescent="0.25">
      <c r="B9" s="3"/>
      <c r="C9" s="128"/>
      <c r="D9" s="50"/>
      <c r="E9" s="28" t="s">
        <v>59</v>
      </c>
      <c r="F9" s="6" t="s">
        <v>60</v>
      </c>
      <c r="G9" s="17" t="s">
        <v>61</v>
      </c>
      <c r="H9" s="82">
        <v>5.0999999999999996</v>
      </c>
      <c r="I9" s="33" t="s">
        <v>15</v>
      </c>
      <c r="J9" s="12">
        <v>0</v>
      </c>
      <c r="K9" s="26">
        <v>0</v>
      </c>
      <c r="L9" s="12"/>
      <c r="M9" s="26"/>
      <c r="N9" s="26"/>
      <c r="O9" s="199"/>
      <c r="P9" s="204" t="s">
        <v>90</v>
      </c>
      <c r="Q9" s="200">
        <v>3.15</v>
      </c>
      <c r="R9" s="224" t="s">
        <v>94</v>
      </c>
      <c r="S9" s="12">
        <v>0.54</v>
      </c>
    </row>
    <row r="10" spans="2:19" ht="15.75" x14ac:dyDescent="0.25">
      <c r="B10" s="3"/>
      <c r="C10" s="129"/>
      <c r="D10" s="50"/>
      <c r="E10" s="31" t="s">
        <v>62</v>
      </c>
      <c r="F10" s="1" t="s">
        <v>46</v>
      </c>
      <c r="G10" s="17" t="s">
        <v>61</v>
      </c>
      <c r="H10" s="82">
        <v>16.100000000000001</v>
      </c>
      <c r="I10" s="35" t="s">
        <v>15</v>
      </c>
      <c r="J10" s="12" t="s">
        <v>64</v>
      </c>
      <c r="K10" s="193">
        <v>4.4000000000000004</v>
      </c>
      <c r="L10" s="12"/>
      <c r="M10" s="26"/>
      <c r="N10" s="150"/>
      <c r="O10" s="200"/>
      <c r="P10" s="204" t="s">
        <v>90</v>
      </c>
      <c r="Q10" s="200">
        <v>3.15</v>
      </c>
      <c r="R10" s="224" t="s">
        <v>94</v>
      </c>
      <c r="S10" s="12">
        <v>0.68</v>
      </c>
    </row>
    <row r="11" spans="2:19" x14ac:dyDescent="0.25">
      <c r="B11" s="3"/>
      <c r="C11" s="128"/>
      <c r="D11" s="50"/>
      <c r="E11" s="28" t="s">
        <v>63</v>
      </c>
      <c r="F11" s="1" t="s">
        <v>46</v>
      </c>
      <c r="G11" s="18" t="s">
        <v>61</v>
      </c>
      <c r="H11" s="82">
        <v>26.6</v>
      </c>
      <c r="I11" s="33" t="s">
        <v>15</v>
      </c>
      <c r="J11" s="12" t="s">
        <v>65</v>
      </c>
      <c r="K11" s="193">
        <v>9.5</v>
      </c>
      <c r="L11" s="12"/>
      <c r="M11" s="26"/>
      <c r="N11" s="167"/>
      <c r="O11" s="199"/>
      <c r="P11" s="204" t="s">
        <v>90</v>
      </c>
      <c r="Q11" s="200">
        <v>3.15</v>
      </c>
      <c r="R11" s="224" t="s">
        <v>95</v>
      </c>
      <c r="S11" s="12">
        <v>1.22</v>
      </c>
    </row>
    <row r="12" spans="2:19" ht="15.75" x14ac:dyDescent="0.25">
      <c r="B12" s="3"/>
      <c r="C12" s="128"/>
      <c r="D12" s="50"/>
      <c r="E12" s="28" t="s">
        <v>66</v>
      </c>
      <c r="F12" s="1" t="s">
        <v>45</v>
      </c>
      <c r="G12" s="18" t="s">
        <v>44</v>
      </c>
      <c r="H12" s="82">
        <v>10.5</v>
      </c>
      <c r="I12" s="35" t="s">
        <v>15</v>
      </c>
      <c r="J12" s="12">
        <v>0</v>
      </c>
      <c r="K12" s="26">
        <v>0</v>
      </c>
      <c r="L12" s="12"/>
      <c r="M12" s="26"/>
      <c r="N12" s="12"/>
      <c r="O12" s="200"/>
      <c r="P12" s="204">
        <v>0</v>
      </c>
      <c r="Q12" s="200">
        <v>0</v>
      </c>
      <c r="R12" s="224">
        <v>0</v>
      </c>
      <c r="S12" s="12">
        <v>0</v>
      </c>
    </row>
    <row r="13" spans="2:19" x14ac:dyDescent="0.25">
      <c r="B13" s="3"/>
      <c r="C13" s="128"/>
      <c r="D13" s="50"/>
      <c r="E13" s="28" t="s">
        <v>67</v>
      </c>
      <c r="F13" s="1" t="s">
        <v>46</v>
      </c>
      <c r="G13" s="18" t="s">
        <v>61</v>
      </c>
      <c r="H13" s="82">
        <v>15.2</v>
      </c>
      <c r="I13" s="33" t="s">
        <v>15</v>
      </c>
      <c r="J13" s="12" t="s">
        <v>68</v>
      </c>
      <c r="K13" s="193">
        <v>4.5</v>
      </c>
      <c r="L13" s="12"/>
      <c r="M13" s="26"/>
      <c r="N13" s="26"/>
      <c r="O13" s="199"/>
      <c r="P13" s="204" t="s">
        <v>90</v>
      </c>
      <c r="Q13" s="200">
        <v>3.15</v>
      </c>
      <c r="R13" s="224" t="s">
        <v>95</v>
      </c>
      <c r="S13" s="12">
        <v>1.22</v>
      </c>
    </row>
    <row r="14" spans="2:19" ht="15.75" x14ac:dyDescent="0.25">
      <c r="B14" s="3"/>
      <c r="C14" s="128"/>
      <c r="D14" s="50"/>
      <c r="E14" s="28" t="s">
        <v>71</v>
      </c>
      <c r="F14" s="1" t="s">
        <v>45</v>
      </c>
      <c r="G14" s="18" t="s">
        <v>44</v>
      </c>
      <c r="H14" s="82">
        <v>6.2</v>
      </c>
      <c r="I14" s="35" t="s">
        <v>15</v>
      </c>
      <c r="J14" s="12">
        <v>0</v>
      </c>
      <c r="K14" s="26">
        <v>0</v>
      </c>
      <c r="L14" s="12"/>
      <c r="M14" s="26"/>
      <c r="N14" s="26"/>
      <c r="O14" s="199"/>
      <c r="P14" s="204" t="s">
        <v>90</v>
      </c>
      <c r="Q14" s="200">
        <v>3.15</v>
      </c>
      <c r="R14" s="224" t="s">
        <v>94</v>
      </c>
      <c r="S14" s="12">
        <v>0.54</v>
      </c>
    </row>
    <row r="15" spans="2:19" x14ac:dyDescent="0.25">
      <c r="B15" s="3"/>
      <c r="C15" s="128"/>
      <c r="D15" s="50"/>
      <c r="E15" s="28" t="s">
        <v>72</v>
      </c>
      <c r="F15" s="1" t="s">
        <v>51</v>
      </c>
      <c r="G15" s="18" t="s">
        <v>44</v>
      </c>
      <c r="H15" s="82">
        <v>4.3</v>
      </c>
      <c r="I15" s="33" t="s">
        <v>15</v>
      </c>
      <c r="J15" s="12">
        <v>0</v>
      </c>
      <c r="K15" s="26">
        <v>0</v>
      </c>
      <c r="L15" s="12"/>
      <c r="M15" s="26"/>
      <c r="N15" s="26"/>
      <c r="O15" s="199"/>
      <c r="P15" s="204" t="s">
        <v>90</v>
      </c>
      <c r="Q15" s="200">
        <v>2.76</v>
      </c>
      <c r="R15" s="224" t="s">
        <v>94</v>
      </c>
      <c r="S15" s="12">
        <v>0.54</v>
      </c>
    </row>
    <row r="16" spans="2:19" ht="15.75" x14ac:dyDescent="0.25">
      <c r="B16" s="3"/>
      <c r="C16" s="128"/>
      <c r="D16" s="50"/>
      <c r="E16" s="28" t="s">
        <v>73</v>
      </c>
      <c r="F16" s="1" t="s">
        <v>50</v>
      </c>
      <c r="G16" s="18" t="s">
        <v>44</v>
      </c>
      <c r="H16" s="82">
        <v>2.7</v>
      </c>
      <c r="I16" s="35" t="s">
        <v>15</v>
      </c>
      <c r="J16" s="12">
        <v>0</v>
      </c>
      <c r="K16" s="26">
        <v>0</v>
      </c>
      <c r="L16" s="12"/>
      <c r="M16" s="26"/>
      <c r="N16" s="26"/>
      <c r="O16" s="199"/>
      <c r="P16" s="204" t="s">
        <v>90</v>
      </c>
      <c r="Q16" s="200">
        <v>2.76</v>
      </c>
      <c r="R16" s="224" t="s">
        <v>94</v>
      </c>
      <c r="S16" s="226">
        <v>0.4</v>
      </c>
    </row>
    <row r="17" spans="2:19" x14ac:dyDescent="0.25">
      <c r="B17" s="3"/>
      <c r="C17" s="128"/>
      <c r="D17" s="50"/>
      <c r="E17" s="28" t="s">
        <v>74</v>
      </c>
      <c r="F17" s="1" t="s">
        <v>49</v>
      </c>
      <c r="G17" s="18" t="s">
        <v>44</v>
      </c>
      <c r="H17" s="82">
        <v>2.7</v>
      </c>
      <c r="I17" s="33" t="s">
        <v>15</v>
      </c>
      <c r="J17" s="12">
        <v>0</v>
      </c>
      <c r="K17" s="26">
        <v>0</v>
      </c>
      <c r="L17" s="12"/>
      <c r="M17" s="26"/>
      <c r="N17" s="26"/>
      <c r="O17" s="199"/>
      <c r="P17" s="204" t="s">
        <v>90</v>
      </c>
      <c r="Q17" s="200">
        <v>2.76</v>
      </c>
      <c r="R17" s="224" t="s">
        <v>94</v>
      </c>
      <c r="S17" s="226">
        <v>0.4</v>
      </c>
    </row>
    <row r="18" spans="2:19" ht="15.75" x14ac:dyDescent="0.25">
      <c r="B18" s="3"/>
      <c r="C18" s="128"/>
      <c r="D18" s="50"/>
      <c r="E18" s="28" t="s">
        <v>75</v>
      </c>
      <c r="F18" s="1" t="s">
        <v>76</v>
      </c>
      <c r="G18" s="18" t="s">
        <v>44</v>
      </c>
      <c r="H18" s="82">
        <v>3.3</v>
      </c>
      <c r="I18" s="35" t="s">
        <v>15</v>
      </c>
      <c r="J18" s="12">
        <v>0</v>
      </c>
      <c r="K18" s="26">
        <v>0</v>
      </c>
      <c r="L18" s="12"/>
      <c r="M18" s="26"/>
      <c r="N18" s="26"/>
      <c r="O18" s="199"/>
      <c r="P18" s="204" t="s">
        <v>90</v>
      </c>
      <c r="Q18" s="200">
        <v>2.76</v>
      </c>
      <c r="R18" s="224">
        <v>0</v>
      </c>
      <c r="S18" s="12">
        <v>0</v>
      </c>
    </row>
    <row r="19" spans="2:19" ht="29.25" customHeight="1" x14ac:dyDescent="0.25">
      <c r="B19" s="3"/>
      <c r="C19" s="128"/>
      <c r="D19" s="51" t="s">
        <v>77</v>
      </c>
      <c r="E19" s="31" t="s">
        <v>80</v>
      </c>
      <c r="F19" s="1" t="s">
        <v>46</v>
      </c>
      <c r="G19" s="17" t="s">
        <v>47</v>
      </c>
      <c r="H19" s="82">
        <v>26.7</v>
      </c>
      <c r="I19" s="125" t="s">
        <v>15</v>
      </c>
      <c r="J19" s="12" t="s">
        <v>81</v>
      </c>
      <c r="K19" s="193">
        <v>17.3</v>
      </c>
      <c r="L19" s="12"/>
      <c r="M19" s="26"/>
      <c r="N19" s="26"/>
      <c r="O19" s="199"/>
      <c r="P19" s="227" t="s">
        <v>97</v>
      </c>
      <c r="Q19" s="200">
        <v>5.25</v>
      </c>
      <c r="R19" s="224" t="s">
        <v>95</v>
      </c>
      <c r="S19" s="12">
        <v>1.92</v>
      </c>
    </row>
    <row r="20" spans="2:19" ht="15.75" thickBot="1" x14ac:dyDescent="0.3">
      <c r="B20" s="140"/>
      <c r="C20" s="128"/>
      <c r="D20" s="141"/>
      <c r="E20" s="142" t="s">
        <v>82</v>
      </c>
      <c r="F20" s="143" t="s">
        <v>46</v>
      </c>
      <c r="G20" s="136" t="s">
        <v>83</v>
      </c>
      <c r="H20" s="137">
        <v>19.7</v>
      </c>
      <c r="I20" s="33" t="s">
        <v>15</v>
      </c>
      <c r="J20" s="138" t="s">
        <v>84</v>
      </c>
      <c r="K20" s="195">
        <v>10.9</v>
      </c>
      <c r="L20" s="138"/>
      <c r="M20" s="139"/>
      <c r="N20" s="139"/>
      <c r="O20" s="199"/>
      <c r="P20" s="206" t="s">
        <v>98</v>
      </c>
      <c r="Q20" s="208">
        <v>5.28</v>
      </c>
      <c r="R20" s="228" t="s">
        <v>94</v>
      </c>
      <c r="S20" s="167">
        <v>1.24</v>
      </c>
    </row>
    <row r="21" spans="2:19" ht="16.5" thickBot="1" x14ac:dyDescent="0.3">
      <c r="B21" s="38" t="s">
        <v>7</v>
      </c>
      <c r="C21" s="130"/>
      <c r="D21" s="52"/>
      <c r="E21" s="39"/>
      <c r="F21" s="40"/>
      <c r="G21" s="41"/>
      <c r="H21" s="90">
        <f>SUM(H8:H20)</f>
        <v>149.29999999999998</v>
      </c>
      <c r="I21" s="42"/>
      <c r="J21" s="42"/>
      <c r="K21" s="114">
        <f>SUM(K8:K20)</f>
        <v>54.6</v>
      </c>
      <c r="L21" s="114">
        <f>SUM(L8:L20)</f>
        <v>0</v>
      </c>
      <c r="M21" s="114">
        <f>SUM(M8:M20)</f>
        <v>0</v>
      </c>
      <c r="N21" s="114">
        <f>SUM(N8:N20)</f>
        <v>0</v>
      </c>
      <c r="O21" s="115">
        <f>SUM(O8:O20)</f>
        <v>0</v>
      </c>
      <c r="P21" s="11"/>
      <c r="Q21" s="11"/>
      <c r="R21" s="11"/>
      <c r="S21" s="11"/>
    </row>
    <row r="22" spans="2:19" ht="15.75" thickBot="1" x14ac:dyDescent="0.3">
      <c r="K22" s="111" t="s">
        <v>32</v>
      </c>
      <c r="L22" s="112"/>
      <c r="M22" s="112"/>
      <c r="N22" s="112"/>
      <c r="O22" s="201"/>
      <c r="P22" s="207"/>
      <c r="Q22" s="209"/>
      <c r="R22" s="209"/>
      <c r="S22" s="207"/>
    </row>
    <row r="23" spans="2:19" ht="15.75" thickBot="1" x14ac:dyDescent="0.3">
      <c r="K23" s="233" t="s">
        <v>92</v>
      </c>
      <c r="L23" s="233"/>
      <c r="M23" s="233"/>
      <c r="N23" s="233"/>
      <c r="O23" s="233"/>
      <c r="P23" s="234"/>
      <c r="Q23" s="235">
        <f>SUM(Q8:Q22)</f>
        <v>48.919999999999987</v>
      </c>
      <c r="R23" s="234"/>
      <c r="S23" s="234"/>
    </row>
    <row r="24" spans="2:19" ht="15.75" thickBot="1" x14ac:dyDescent="0.3">
      <c r="K24" s="233" t="s">
        <v>93</v>
      </c>
      <c r="L24" s="233"/>
      <c r="M24" s="233"/>
      <c r="N24" s="233"/>
      <c r="O24" s="233"/>
      <c r="P24" s="234"/>
      <c r="Q24" s="234"/>
      <c r="R24" s="234"/>
      <c r="S24" s="234">
        <f>SUM(S8:S23)</f>
        <v>9.24</v>
      </c>
    </row>
    <row r="25" spans="2:19" ht="16.5" thickBot="1" x14ac:dyDescent="0.3">
      <c r="B25" s="9"/>
      <c r="C25" s="16"/>
      <c r="D25" s="9"/>
      <c r="E25" s="55"/>
      <c r="F25" s="16"/>
      <c r="G25" s="9"/>
      <c r="H25" s="9"/>
      <c r="I25" s="16"/>
      <c r="J25" s="21"/>
      <c r="K25" s="9"/>
      <c r="L25" s="9"/>
      <c r="M25" s="9"/>
      <c r="N25" s="9"/>
      <c r="O25" s="9"/>
    </row>
    <row r="26" spans="2:19" ht="16.5" thickBot="1" x14ac:dyDescent="0.3">
      <c r="B26" s="240" t="s">
        <v>18</v>
      </c>
      <c r="C26" s="241"/>
      <c r="D26" s="241"/>
      <c r="E26" s="242"/>
      <c r="F26" s="23"/>
      <c r="G26" s="11"/>
      <c r="H26" s="15"/>
      <c r="I26" s="59"/>
      <c r="J26" s="19"/>
      <c r="K26" s="11"/>
      <c r="L26" s="15"/>
      <c r="M26" s="11"/>
      <c r="N26" s="15"/>
      <c r="O26" s="15"/>
      <c r="P26" s="11"/>
      <c r="Q26" s="11"/>
      <c r="R26" s="11"/>
      <c r="S26" s="11"/>
    </row>
    <row r="27" spans="2:19" ht="19.5" thickBot="1" x14ac:dyDescent="0.3">
      <c r="B27" s="56"/>
      <c r="C27" s="53"/>
      <c r="D27" s="53"/>
      <c r="E27" s="36"/>
      <c r="F27" s="37"/>
      <c r="G27" s="37"/>
      <c r="H27" s="37"/>
      <c r="I27" s="37"/>
      <c r="J27" s="37"/>
      <c r="K27" s="37"/>
      <c r="L27" s="37"/>
      <c r="M27" s="37"/>
      <c r="N27" s="37"/>
      <c r="O27" s="27"/>
    </row>
    <row r="28" spans="2:19" ht="15.75" thickBot="1" x14ac:dyDescent="0.3">
      <c r="B28" s="4"/>
      <c r="C28" s="131"/>
      <c r="D28" s="50" t="s">
        <v>77</v>
      </c>
      <c r="E28" s="28" t="s">
        <v>48</v>
      </c>
      <c r="F28" s="6" t="s">
        <v>85</v>
      </c>
      <c r="G28" s="18" t="s">
        <v>99</v>
      </c>
      <c r="H28" s="87">
        <v>18</v>
      </c>
      <c r="I28" s="33" t="s">
        <v>28</v>
      </c>
      <c r="J28" s="12"/>
      <c r="K28" s="26"/>
      <c r="L28" s="32"/>
      <c r="M28" s="26"/>
      <c r="N28" s="26"/>
      <c r="O28" s="26"/>
      <c r="P28" s="11"/>
      <c r="Q28" s="11"/>
      <c r="R28" s="11"/>
      <c r="S28" s="11"/>
    </row>
    <row r="29" spans="2:19" ht="16.5" thickBot="1" x14ac:dyDescent="0.3">
      <c r="B29" s="22" t="s">
        <v>16</v>
      </c>
      <c r="C29" s="133"/>
      <c r="D29" s="65"/>
      <c r="E29" s="66"/>
      <c r="F29" s="67"/>
      <c r="G29" s="66"/>
      <c r="H29" s="89">
        <f>SUM(H28:H28)</f>
        <v>18</v>
      </c>
      <c r="I29" s="68"/>
      <c r="J29" s="68"/>
      <c r="K29" s="115">
        <f>SUM(K28:K28)</f>
        <v>0</v>
      </c>
      <c r="L29" s="115">
        <f>SUM(L28:L28)</f>
        <v>0</v>
      </c>
      <c r="M29" s="115">
        <f>SUM(M28:M28)</f>
        <v>0</v>
      </c>
      <c r="N29" s="115">
        <f>SUM(N28:N28)</f>
        <v>0</v>
      </c>
      <c r="O29" s="114">
        <f>SUM(O28:O28)</f>
        <v>0</v>
      </c>
    </row>
    <row r="30" spans="2:19" ht="15.75" thickBot="1" x14ac:dyDescent="0.3">
      <c r="K30" s="111" t="s">
        <v>32</v>
      </c>
      <c r="L30" s="112"/>
      <c r="M30" s="112"/>
      <c r="N30" s="112">
        <f>SUM(N28:N28)</f>
        <v>0</v>
      </c>
      <c r="O30" s="113">
        <f>SUM(O28:O28)</f>
        <v>0</v>
      </c>
    </row>
    <row r="31" spans="2:19" ht="15.75" thickBot="1" x14ac:dyDescent="0.3"/>
    <row r="32" spans="2:19" ht="16.5" thickBot="1" x14ac:dyDescent="0.3">
      <c r="B32" s="243" t="s">
        <v>20</v>
      </c>
      <c r="C32" s="244"/>
      <c r="D32" s="244"/>
      <c r="E32" s="245"/>
      <c r="F32" s="7"/>
      <c r="G32" s="7"/>
      <c r="H32" s="8"/>
      <c r="I32" s="19"/>
      <c r="J32" s="11"/>
      <c r="K32" s="11"/>
      <c r="L32" s="11"/>
      <c r="M32" s="11"/>
      <c r="N32" s="11"/>
      <c r="O32" s="11"/>
    </row>
    <row r="33" spans="1:19" ht="19.5" thickBot="1" x14ac:dyDescent="0.3">
      <c r="B33" s="56"/>
      <c r="C33" s="53"/>
      <c r="D33" s="53"/>
      <c r="E33" s="36"/>
      <c r="F33" s="37"/>
      <c r="G33" s="37"/>
      <c r="H33" s="37"/>
      <c r="I33" s="37"/>
      <c r="J33" s="37"/>
      <c r="K33" s="37"/>
      <c r="L33" s="37"/>
      <c r="M33" s="37"/>
      <c r="N33" s="37"/>
      <c r="O33" s="27"/>
    </row>
    <row r="34" spans="1:19" ht="15.75" x14ac:dyDescent="0.25">
      <c r="B34" s="34"/>
      <c r="C34" s="132"/>
      <c r="D34" s="50"/>
      <c r="E34" s="28"/>
      <c r="F34" s="6"/>
      <c r="G34" s="18"/>
      <c r="H34" s="82"/>
      <c r="I34" s="35" t="s">
        <v>29</v>
      </c>
      <c r="J34" s="12"/>
      <c r="K34" s="26"/>
      <c r="L34" s="12"/>
      <c r="M34" s="25"/>
      <c r="N34" s="25"/>
      <c r="O34" s="25"/>
    </row>
    <row r="35" spans="1:19" ht="16.5" thickBot="1" x14ac:dyDescent="0.3">
      <c r="B35" s="5"/>
      <c r="C35" s="132"/>
      <c r="D35" s="54"/>
      <c r="E35" s="28"/>
      <c r="F35" s="6"/>
      <c r="G35" s="18"/>
      <c r="H35" s="88"/>
      <c r="I35" s="35"/>
      <c r="J35" s="12"/>
      <c r="K35" s="26"/>
      <c r="L35" s="12"/>
      <c r="M35" s="26"/>
      <c r="N35" s="26"/>
      <c r="O35" s="26"/>
    </row>
    <row r="36" spans="1:19" ht="16.5" thickBot="1" x14ac:dyDescent="0.3">
      <c r="B36" s="69" t="s">
        <v>16</v>
      </c>
      <c r="C36" s="134"/>
      <c r="D36" s="70"/>
      <c r="E36" s="71"/>
      <c r="F36" s="72"/>
      <c r="G36" s="71"/>
      <c r="H36" s="104">
        <f>SUM(H34:H35)</f>
        <v>0</v>
      </c>
      <c r="I36" s="74"/>
      <c r="J36" s="73"/>
      <c r="K36" s="114">
        <f>SUM(K34:K35)</f>
        <v>0</v>
      </c>
      <c r="L36" s="114">
        <f>SUM(L34:L35)</f>
        <v>0</v>
      </c>
      <c r="M36" s="114">
        <f>SUM(M34:M35)</f>
        <v>0</v>
      </c>
      <c r="N36" s="114">
        <f>SUM(N29:N34)</f>
        <v>0</v>
      </c>
      <c r="O36" s="114"/>
    </row>
    <row r="37" spans="1:19" ht="15.75" thickBot="1" x14ac:dyDescent="0.3">
      <c r="K37" s="111" t="s">
        <v>32</v>
      </c>
      <c r="L37" s="112"/>
      <c r="M37" s="112"/>
      <c r="N37" s="112"/>
      <c r="O37" s="113"/>
    </row>
    <row r="38" spans="1:19" x14ac:dyDescent="0.25">
      <c r="K38" s="107"/>
      <c r="L38" s="107"/>
      <c r="M38" s="107"/>
      <c r="N38" s="107"/>
      <c r="O38" s="107"/>
    </row>
    <row r="39" spans="1:19" ht="16.5" thickBot="1" x14ac:dyDescent="0.3">
      <c r="A39" s="9"/>
      <c r="B39" s="9"/>
      <c r="C39" s="16"/>
      <c r="D39" s="55"/>
      <c r="E39" s="16"/>
      <c r="F39" s="9"/>
      <c r="G39" s="9"/>
      <c r="H39" s="16"/>
      <c r="I39" s="21"/>
      <c r="J39" s="9"/>
      <c r="K39" s="9"/>
      <c r="L39" s="9"/>
      <c r="M39" s="9"/>
      <c r="N39" s="9"/>
      <c r="O39" s="9"/>
    </row>
    <row r="40" spans="1:19" ht="16.5" thickBot="1" x14ac:dyDescent="0.3">
      <c r="B40" s="246" t="s">
        <v>19</v>
      </c>
      <c r="C40" s="247"/>
      <c r="D40" s="247"/>
      <c r="E40" s="248"/>
      <c r="F40" s="11"/>
      <c r="G40" s="15"/>
      <c r="H40" s="59"/>
      <c r="I40" s="19"/>
      <c r="J40" s="11"/>
      <c r="K40" s="15"/>
      <c r="L40" s="11"/>
      <c r="M40" s="15"/>
      <c r="N40" s="15"/>
      <c r="O40" s="15"/>
      <c r="P40" s="212"/>
      <c r="Q40" s="212"/>
      <c r="R40" s="212"/>
      <c r="S40" s="212"/>
    </row>
    <row r="41" spans="1:19" ht="15" customHeight="1" x14ac:dyDescent="0.25">
      <c r="B41" s="145"/>
      <c r="C41" s="146"/>
      <c r="D41" s="198" t="s">
        <v>56</v>
      </c>
      <c r="E41" s="194" t="s">
        <v>69</v>
      </c>
      <c r="F41" s="1" t="s">
        <v>70</v>
      </c>
      <c r="G41" s="151" t="s">
        <v>44</v>
      </c>
      <c r="H41" s="152">
        <v>2.4</v>
      </c>
      <c r="I41" s="152" t="s">
        <v>30</v>
      </c>
      <c r="J41" s="151">
        <v>0</v>
      </c>
      <c r="K41" s="26"/>
      <c r="L41" s="12"/>
      <c r="M41" s="26"/>
      <c r="N41" s="147"/>
      <c r="O41" s="210"/>
      <c r="P41" s="225" t="s">
        <v>90</v>
      </c>
      <c r="Q41" s="213">
        <v>3.15</v>
      </c>
      <c r="R41" s="213">
        <v>0</v>
      </c>
      <c r="S41" s="214">
        <v>0</v>
      </c>
    </row>
    <row r="42" spans="1:19" ht="15" customHeight="1" thickBot="1" x14ac:dyDescent="0.3">
      <c r="A42" s="106"/>
      <c r="B42" s="6"/>
      <c r="C42" s="51"/>
      <c r="D42" s="51"/>
      <c r="E42" s="28"/>
      <c r="F42" s="6"/>
      <c r="G42" s="6"/>
      <c r="H42" s="148"/>
      <c r="I42" s="149"/>
      <c r="J42" s="6"/>
      <c r="K42" s="6"/>
      <c r="L42" s="6"/>
      <c r="M42" s="6"/>
      <c r="N42" s="6"/>
      <c r="O42" s="18"/>
      <c r="P42" s="3"/>
      <c r="Q42" s="1"/>
      <c r="R42" s="1"/>
      <c r="S42" s="215"/>
    </row>
    <row r="43" spans="1:19" ht="16.5" thickBot="1" x14ac:dyDescent="0.3">
      <c r="B43" s="75" t="s">
        <v>16</v>
      </c>
      <c r="C43" s="135"/>
      <c r="D43" s="76"/>
      <c r="E43" s="77"/>
      <c r="F43" s="78"/>
      <c r="G43" s="77"/>
      <c r="H43" s="79">
        <f>SUM(H41:H42)</f>
        <v>2.4</v>
      </c>
      <c r="I43" s="80"/>
      <c r="J43" s="80"/>
      <c r="K43" s="110">
        <f>SUM(K41:K42)</f>
        <v>0</v>
      </c>
      <c r="L43" s="110">
        <f>SUM(L41:L42)</f>
        <v>0</v>
      </c>
      <c r="M43" s="110">
        <f>SUM(M41:M42)</f>
        <v>0</v>
      </c>
      <c r="N43" s="110">
        <f>SUM(N42:N42)</f>
        <v>0</v>
      </c>
      <c r="O43" s="211">
        <f>SUM(O42:O42)</f>
        <v>0</v>
      </c>
      <c r="P43" s="3"/>
      <c r="Q43" s="1"/>
      <c r="R43" s="1"/>
      <c r="S43" s="215"/>
    </row>
    <row r="44" spans="1:19" ht="16.5" thickBot="1" x14ac:dyDescent="0.3">
      <c r="B44" s="9"/>
      <c r="C44" s="16"/>
      <c r="D44" s="55"/>
      <c r="E44" s="16"/>
      <c r="F44" s="9"/>
      <c r="G44" s="9"/>
      <c r="H44" s="16"/>
      <c r="I44" s="21"/>
      <c r="K44" s="111" t="s">
        <v>32</v>
      </c>
      <c r="L44" s="112"/>
      <c r="M44" s="112"/>
      <c r="N44" s="112"/>
      <c r="O44" s="201">
        <f>SUM(O42:O42)</f>
        <v>0</v>
      </c>
      <c r="P44" s="216"/>
      <c r="Q44" s="217"/>
      <c r="R44" s="217"/>
      <c r="S44" s="218"/>
    </row>
    <row r="45" spans="1:19" ht="15" customHeight="1" thickBot="1" x14ac:dyDescent="0.3">
      <c r="B45" s="249"/>
      <c r="C45" s="249"/>
      <c r="D45" s="250"/>
      <c r="E45" s="250"/>
      <c r="F45" s="30"/>
      <c r="G45" s="9"/>
      <c r="H45" s="16"/>
      <c r="I45" s="9"/>
      <c r="K45" s="238" t="s">
        <v>92</v>
      </c>
      <c r="L45" s="238"/>
      <c r="M45" s="238"/>
      <c r="N45" s="238"/>
      <c r="O45" s="238"/>
      <c r="P45" s="234"/>
      <c r="Q45" s="234"/>
      <c r="R45" s="234"/>
      <c r="S45" s="234"/>
    </row>
    <row r="46" spans="1:19" ht="15" customHeight="1" thickBot="1" x14ac:dyDescent="0.3">
      <c r="B46" s="196"/>
      <c r="C46" s="196"/>
      <c r="D46" s="197"/>
      <c r="E46" s="197"/>
      <c r="F46" s="30"/>
      <c r="G46" s="9"/>
      <c r="H46" s="16"/>
      <c r="I46" s="9"/>
      <c r="K46" s="238" t="s">
        <v>93</v>
      </c>
      <c r="L46" s="238"/>
      <c r="M46" s="238"/>
      <c r="N46" s="238"/>
      <c r="O46" s="238"/>
      <c r="P46" s="234"/>
      <c r="Q46" s="234">
        <v>3.15</v>
      </c>
      <c r="R46" s="234"/>
      <c r="S46" s="234"/>
    </row>
    <row r="47" spans="1:19" ht="15" customHeight="1" thickBot="1" x14ac:dyDescent="0.3">
      <c r="B47" s="123"/>
      <c r="C47" s="123"/>
      <c r="D47" s="124"/>
      <c r="E47" s="124"/>
      <c r="F47" s="30"/>
      <c r="G47" s="9"/>
      <c r="H47" s="16"/>
      <c r="I47" s="9"/>
    </row>
    <row r="48" spans="1:19" ht="15" customHeight="1" thickBot="1" x14ac:dyDescent="0.3">
      <c r="B48" s="251" t="s">
        <v>52</v>
      </c>
      <c r="C48" s="252"/>
      <c r="D48" s="252"/>
      <c r="E48" s="253"/>
      <c r="F48" s="11"/>
      <c r="G48" s="15"/>
      <c r="H48" s="59"/>
      <c r="I48" s="19"/>
      <c r="J48" s="11"/>
      <c r="K48" s="15"/>
      <c r="L48" s="11"/>
      <c r="M48" s="15"/>
      <c r="N48" s="15"/>
      <c r="O48" s="15"/>
      <c r="P48" s="11"/>
      <c r="Q48" s="11"/>
      <c r="R48" s="11"/>
      <c r="S48" s="11"/>
    </row>
    <row r="49" spans="2:19" ht="15" customHeight="1" thickBot="1" x14ac:dyDescent="0.3">
      <c r="B49" s="160"/>
      <c r="C49" s="161"/>
      <c r="D49" s="161"/>
      <c r="E49" s="162"/>
      <c r="F49" s="23"/>
      <c r="G49" s="23"/>
      <c r="H49" s="23"/>
      <c r="I49" s="23"/>
      <c r="J49" s="23"/>
      <c r="K49" s="23"/>
      <c r="L49" s="23"/>
      <c r="M49" s="23"/>
      <c r="N49" s="23"/>
      <c r="O49" s="163"/>
    </row>
    <row r="50" spans="2:19" ht="15" customHeight="1" x14ac:dyDescent="0.25">
      <c r="B50" s="166"/>
      <c r="C50" s="97"/>
      <c r="D50" s="50" t="s">
        <v>56</v>
      </c>
      <c r="E50" s="31" t="s">
        <v>78</v>
      </c>
      <c r="F50" s="1" t="s">
        <v>79</v>
      </c>
      <c r="G50" s="1" t="s">
        <v>44</v>
      </c>
      <c r="H50" s="144">
        <v>25.9</v>
      </c>
      <c r="I50" s="159" t="s">
        <v>43</v>
      </c>
      <c r="J50" s="1" t="s">
        <v>58</v>
      </c>
      <c r="K50" s="1">
        <v>2.88</v>
      </c>
      <c r="L50" s="1"/>
      <c r="M50" s="1"/>
      <c r="N50" s="1"/>
      <c r="O50" s="17"/>
      <c r="P50" s="202" t="s">
        <v>90</v>
      </c>
      <c r="Q50" s="220">
        <v>3.15</v>
      </c>
      <c r="R50" s="213" t="s">
        <v>94</v>
      </c>
      <c r="S50" s="214">
        <v>0.68</v>
      </c>
    </row>
    <row r="51" spans="2:19" ht="15" customHeight="1" x14ac:dyDescent="0.25">
      <c r="B51" s="1"/>
      <c r="C51" s="50"/>
      <c r="D51" s="50"/>
      <c r="E51" s="31"/>
      <c r="F51" s="1"/>
      <c r="G51" s="1"/>
      <c r="H51" s="144"/>
      <c r="I51" s="159"/>
      <c r="J51" s="1"/>
      <c r="K51" s="1"/>
      <c r="L51" s="1"/>
      <c r="M51" s="1"/>
      <c r="N51" s="1"/>
      <c r="O51" s="17"/>
      <c r="P51" s="12" t="s">
        <v>96</v>
      </c>
      <c r="Q51" s="48">
        <v>3.55</v>
      </c>
      <c r="R51" s="1"/>
      <c r="S51" s="215"/>
    </row>
    <row r="52" spans="2:19" ht="15" customHeight="1" thickBot="1" x14ac:dyDescent="0.3">
      <c r="B52" s="164" t="s">
        <v>16</v>
      </c>
      <c r="C52" s="165"/>
      <c r="D52" s="153"/>
      <c r="E52" s="154"/>
      <c r="F52" s="155"/>
      <c r="G52" s="154"/>
      <c r="H52" s="156">
        <f>SUM(H50:H51)</f>
        <v>25.9</v>
      </c>
      <c r="I52" s="157"/>
      <c r="J52" s="157"/>
      <c r="K52" s="158">
        <f>SUM(K50:K51)</f>
        <v>2.88</v>
      </c>
      <c r="L52" s="158">
        <f>SUM(L50:L51)</f>
        <v>0</v>
      </c>
      <c r="M52" s="158">
        <f>SUM(M50:M51)</f>
        <v>0</v>
      </c>
      <c r="N52" s="158">
        <f>SUM(N50:N51)</f>
        <v>0</v>
      </c>
      <c r="O52" s="219">
        <f>SUM(O50:O51)</f>
        <v>0</v>
      </c>
      <c r="P52" s="12"/>
      <c r="Q52" s="48"/>
      <c r="R52" s="1"/>
      <c r="S52" s="215"/>
    </row>
    <row r="53" spans="2:19" ht="15" customHeight="1" thickBot="1" x14ac:dyDescent="0.3">
      <c r="B53" s="9"/>
      <c r="C53" s="16"/>
      <c r="D53" s="55"/>
      <c r="E53" s="16"/>
      <c r="F53" s="9"/>
      <c r="G53" s="9"/>
      <c r="H53" s="16"/>
      <c r="I53" s="21"/>
      <c r="K53" s="111" t="s">
        <v>32</v>
      </c>
      <c r="L53" s="112"/>
      <c r="M53" s="112"/>
      <c r="N53" s="112" t="s">
        <v>48</v>
      </c>
      <c r="O53" s="201" t="s">
        <v>48</v>
      </c>
      <c r="P53" s="167"/>
      <c r="Q53" s="221"/>
      <c r="R53" s="6"/>
      <c r="S53" s="222"/>
    </row>
    <row r="54" spans="2:19" ht="15" customHeight="1" thickBot="1" x14ac:dyDescent="0.3">
      <c r="B54" s="9"/>
      <c r="C54" s="16"/>
      <c r="D54" s="55"/>
      <c r="E54" s="16"/>
      <c r="F54" s="9"/>
      <c r="G54" s="9"/>
      <c r="H54" s="16"/>
      <c r="I54" s="21"/>
      <c r="K54" s="233" t="s">
        <v>92</v>
      </c>
      <c r="L54" s="233"/>
      <c r="M54" s="233"/>
      <c r="N54" s="233"/>
      <c r="O54" s="233"/>
      <c r="P54" s="234"/>
      <c r="Q54" s="235">
        <f>SUM(Q50:Q53)</f>
        <v>6.6999999999999993</v>
      </c>
      <c r="R54" s="234"/>
      <c r="S54" s="234"/>
    </row>
    <row r="55" spans="2:19" ht="15" customHeight="1" thickBot="1" x14ac:dyDescent="0.3">
      <c r="B55" s="9"/>
      <c r="C55" s="16"/>
      <c r="D55" s="55"/>
      <c r="E55" s="16"/>
      <c r="F55" s="9"/>
      <c r="G55" s="9"/>
      <c r="H55" s="16"/>
      <c r="I55" s="21"/>
      <c r="K55" s="233" t="s">
        <v>93</v>
      </c>
      <c r="L55" s="233"/>
      <c r="M55" s="233"/>
      <c r="N55" s="233"/>
      <c r="O55" s="233"/>
      <c r="P55" s="236"/>
      <c r="Q55" s="234"/>
      <c r="R55" s="234"/>
      <c r="S55" s="237">
        <v>0.68</v>
      </c>
    </row>
    <row r="56" spans="2:19" ht="15" customHeight="1" x14ac:dyDescent="0.25">
      <c r="B56" s="9"/>
      <c r="C56" s="16"/>
      <c r="D56" s="55"/>
      <c r="E56" s="16"/>
      <c r="F56" s="9"/>
      <c r="G56" s="9"/>
      <c r="H56" s="16"/>
      <c r="I56" s="21"/>
      <c r="K56" s="107"/>
      <c r="L56" s="107"/>
      <c r="M56" s="107"/>
      <c r="N56" s="107"/>
      <c r="O56" s="107"/>
    </row>
    <row r="57" spans="2:19" ht="15" customHeight="1" x14ac:dyDescent="0.25">
      <c r="B57" s="9"/>
      <c r="C57" s="16"/>
      <c r="D57" s="55"/>
      <c r="E57" s="16"/>
      <c r="F57" s="9"/>
      <c r="G57" s="9"/>
      <c r="H57" s="16"/>
      <c r="I57" s="21"/>
      <c r="K57" s="107"/>
      <c r="L57" s="107"/>
      <c r="M57" s="107"/>
      <c r="N57" s="107"/>
      <c r="O57" s="107"/>
    </row>
    <row r="58" spans="2:19" ht="15" customHeight="1" x14ac:dyDescent="0.25">
      <c r="B58" s="9"/>
      <c r="C58" s="16"/>
      <c r="D58" s="55"/>
      <c r="E58" s="16"/>
      <c r="F58" s="9"/>
      <c r="G58" s="9"/>
      <c r="H58" s="16"/>
      <c r="I58" s="21"/>
      <c r="K58" s="107"/>
      <c r="L58" s="107"/>
      <c r="M58" s="107"/>
      <c r="N58" s="107"/>
      <c r="O58" s="107"/>
    </row>
    <row r="59" spans="2:19" ht="15" customHeight="1" x14ac:dyDescent="0.25">
      <c r="B59" s="9"/>
      <c r="C59" s="16"/>
      <c r="D59" s="55"/>
      <c r="E59" s="16"/>
      <c r="F59" s="9"/>
      <c r="G59" s="9"/>
      <c r="H59" s="16"/>
      <c r="I59" s="21"/>
      <c r="K59" s="107"/>
      <c r="L59" s="107"/>
      <c r="M59" s="107"/>
      <c r="N59" s="107"/>
      <c r="O59" s="107"/>
    </row>
    <row r="60" spans="2:19" ht="15" customHeight="1" x14ac:dyDescent="0.25">
      <c r="B60" s="9"/>
      <c r="C60" s="16"/>
      <c r="D60" s="55"/>
      <c r="E60" s="16"/>
      <c r="F60" s="9"/>
      <c r="G60" s="9"/>
      <c r="H60" s="16"/>
      <c r="I60" s="21"/>
      <c r="K60" s="107"/>
      <c r="L60" s="107"/>
      <c r="M60" s="107"/>
      <c r="N60" s="107"/>
      <c r="O60" s="107"/>
    </row>
    <row r="61" spans="2:19" ht="15" customHeight="1" x14ac:dyDescent="0.25">
      <c r="B61" s="9"/>
      <c r="C61" s="16"/>
      <c r="D61" s="55"/>
      <c r="E61" s="16"/>
      <c r="F61" s="9"/>
      <c r="G61" s="9"/>
      <c r="H61" s="16"/>
      <c r="I61" s="21"/>
      <c r="K61" s="107"/>
      <c r="L61" s="107"/>
      <c r="M61" s="107"/>
      <c r="N61" s="107"/>
      <c r="O61" s="107"/>
    </row>
    <row r="62" spans="2:19" ht="15" customHeight="1" x14ac:dyDescent="0.25">
      <c r="B62" s="9"/>
      <c r="C62" s="16"/>
      <c r="D62" s="55"/>
      <c r="E62" s="16"/>
      <c r="F62" s="9"/>
      <c r="G62" s="9"/>
      <c r="H62" s="16"/>
      <c r="I62" s="21"/>
      <c r="K62" s="107"/>
      <c r="L62" s="107"/>
      <c r="M62" s="107"/>
      <c r="N62" s="107"/>
      <c r="O62" s="107"/>
    </row>
    <row r="63" spans="2:19" ht="15" customHeight="1" x14ac:dyDescent="0.25">
      <c r="B63" s="9"/>
      <c r="C63" s="16"/>
      <c r="D63" s="55"/>
      <c r="E63" s="16"/>
      <c r="F63" s="9"/>
      <c r="G63" s="9"/>
      <c r="H63" s="16"/>
      <c r="I63" s="21"/>
      <c r="K63" s="107"/>
      <c r="L63" s="107"/>
      <c r="M63" s="107"/>
      <c r="N63" s="107"/>
      <c r="O63" s="107"/>
    </row>
    <row r="64" spans="2:19" ht="15" customHeight="1" x14ac:dyDescent="0.25">
      <c r="B64" s="9"/>
      <c r="C64" s="16"/>
      <c r="D64" s="55"/>
      <c r="E64" s="16"/>
      <c r="F64" s="9"/>
      <c r="G64" s="9"/>
      <c r="H64" s="16"/>
      <c r="I64" s="21"/>
      <c r="K64" s="107"/>
      <c r="L64" s="107"/>
      <c r="M64" s="107"/>
      <c r="N64" s="107"/>
      <c r="O64" s="107"/>
    </row>
    <row r="65" spans="4:16" ht="18.75" x14ac:dyDescent="0.3">
      <c r="D65" s="24" t="s">
        <v>6</v>
      </c>
      <c r="E65" s="13"/>
      <c r="F65" s="57"/>
      <c r="I65" s="57"/>
      <c r="J65" s="116"/>
      <c r="K65" s="116"/>
      <c r="L65" s="105"/>
    </row>
    <row r="66" spans="4:16" ht="15.75" thickBot="1" x14ac:dyDescent="0.3">
      <c r="F66" s="57"/>
      <c r="I66" s="91"/>
    </row>
    <row r="67" spans="4:16" ht="15.75" thickBot="1" x14ac:dyDescent="0.3">
      <c r="D67" s="8" t="s">
        <v>11</v>
      </c>
      <c r="E67" s="8" t="s">
        <v>12</v>
      </c>
      <c r="F67" s="8" t="s">
        <v>13</v>
      </c>
      <c r="I67" s="57"/>
      <c r="J67" s="180"/>
      <c r="K67" s="180"/>
      <c r="L67" s="180"/>
      <c r="M67" s="181"/>
      <c r="N67" s="182"/>
      <c r="O67" s="9"/>
      <c r="P67" s="9"/>
    </row>
    <row r="68" spans="4:16" ht="15.75" thickBot="1" x14ac:dyDescent="0.3">
      <c r="F68" s="57"/>
      <c r="I68" s="57"/>
      <c r="J68" s="9"/>
      <c r="K68" s="9"/>
      <c r="L68" s="9"/>
      <c r="M68" s="9"/>
      <c r="N68" s="9"/>
      <c r="O68" s="9"/>
      <c r="P68" s="9"/>
    </row>
    <row r="69" spans="4:16" ht="18.75" x14ac:dyDescent="0.3">
      <c r="D69" s="43" t="s">
        <v>8</v>
      </c>
      <c r="E69" s="171"/>
      <c r="F69" s="175">
        <f>H21</f>
        <v>149.29999999999998</v>
      </c>
      <c r="I69" s="92"/>
      <c r="J69" s="93"/>
      <c r="K69" s="183"/>
      <c r="L69" s="183"/>
      <c r="M69" s="184"/>
      <c r="N69" s="184"/>
      <c r="O69" s="9"/>
      <c r="P69" s="184"/>
    </row>
    <row r="70" spans="4:16" ht="18.75" x14ac:dyDescent="0.3">
      <c r="D70" s="44" t="s">
        <v>9</v>
      </c>
      <c r="E70" s="172"/>
      <c r="F70" s="176">
        <f>H29</f>
        <v>18</v>
      </c>
      <c r="I70" s="57"/>
      <c r="J70" s="93"/>
      <c r="K70" s="183"/>
      <c r="L70" s="183"/>
      <c r="M70" s="184"/>
      <c r="N70" s="184"/>
      <c r="O70" s="9"/>
      <c r="P70" s="184"/>
    </row>
    <row r="71" spans="4:16" ht="18.75" x14ac:dyDescent="0.3">
      <c r="D71" s="45" t="s">
        <v>23</v>
      </c>
      <c r="E71" s="173"/>
      <c r="F71" s="177">
        <f>H36</f>
        <v>0</v>
      </c>
      <c r="I71" s="57"/>
      <c r="J71" s="185"/>
      <c r="K71" s="186"/>
      <c r="L71" s="187"/>
      <c r="M71" s="188"/>
      <c r="N71" s="188"/>
      <c r="O71" s="9"/>
      <c r="P71" s="184"/>
    </row>
    <row r="72" spans="4:16" ht="18.75" x14ac:dyDescent="0.3">
      <c r="D72" s="46" t="s">
        <v>10</v>
      </c>
      <c r="E72" s="174"/>
      <c r="F72" s="178">
        <f>H43</f>
        <v>2.4</v>
      </c>
      <c r="I72" s="57"/>
      <c r="J72" s="93"/>
      <c r="K72" s="183"/>
      <c r="L72" s="183"/>
      <c r="M72" s="184"/>
      <c r="N72" s="184"/>
      <c r="O72" s="9"/>
      <c r="P72" s="184"/>
    </row>
    <row r="73" spans="4:16" ht="18.75" x14ac:dyDescent="0.3">
      <c r="D73" s="62" t="s">
        <v>24</v>
      </c>
      <c r="E73" s="63"/>
      <c r="F73" s="64">
        <f>H52</f>
        <v>25.9</v>
      </c>
      <c r="I73" s="57"/>
      <c r="J73" s="93"/>
      <c r="K73" s="183"/>
      <c r="L73" s="183"/>
      <c r="M73" s="184"/>
      <c r="N73" s="184"/>
      <c r="O73" s="9"/>
      <c r="P73" s="184"/>
    </row>
    <row r="74" spans="4:16" ht="18.75" x14ac:dyDescent="0.3">
      <c r="D74" s="108" t="s">
        <v>53</v>
      </c>
      <c r="E74" s="109"/>
      <c r="F74" s="179">
        <v>57.48</v>
      </c>
      <c r="G74" s="170"/>
      <c r="H74" s="189" t="s">
        <v>54</v>
      </c>
      <c r="I74" s="126"/>
      <c r="J74" s="93"/>
      <c r="K74" s="190"/>
      <c r="L74" s="190"/>
      <c r="M74" s="191"/>
      <c r="N74" s="191"/>
      <c r="O74" s="9"/>
      <c r="P74" s="184"/>
    </row>
    <row r="75" spans="4:16" ht="18.75" x14ac:dyDescent="0.3">
      <c r="D75" s="231" t="s">
        <v>100</v>
      </c>
      <c r="E75" s="232"/>
      <c r="F75" s="230">
        <v>58.77</v>
      </c>
      <c r="G75" s="170"/>
      <c r="H75" s="189"/>
      <c r="I75" s="126"/>
      <c r="J75" s="93"/>
      <c r="K75" s="190"/>
      <c r="L75" s="190"/>
      <c r="M75" s="191"/>
      <c r="N75" s="191"/>
      <c r="O75" s="9"/>
      <c r="P75" s="184"/>
    </row>
    <row r="76" spans="4:16" ht="18.75" x14ac:dyDescent="0.3">
      <c r="D76" s="231" t="s">
        <v>101</v>
      </c>
      <c r="E76" s="232"/>
      <c r="F76" s="230">
        <v>9.92</v>
      </c>
      <c r="G76" s="170"/>
      <c r="H76" s="189"/>
      <c r="I76" s="126"/>
      <c r="J76" s="93"/>
      <c r="K76" s="190"/>
      <c r="L76" s="190"/>
      <c r="M76" s="191"/>
      <c r="N76" s="191"/>
      <c r="O76" s="9"/>
      <c r="P76" s="184"/>
    </row>
    <row r="77" spans="4:16" ht="19.5" thickBot="1" x14ac:dyDescent="0.35">
      <c r="D77" s="229" t="s">
        <v>33</v>
      </c>
      <c r="E77" s="81"/>
      <c r="F77" s="60">
        <f>M22+O22+M44+M53</f>
        <v>0</v>
      </c>
      <c r="G77" s="9"/>
      <c r="H77" s="9"/>
      <c r="I77" s="57"/>
      <c r="J77" s="93"/>
      <c r="K77" s="183"/>
      <c r="L77" s="183"/>
      <c r="M77" s="184"/>
      <c r="N77" s="184"/>
      <c r="O77" s="9"/>
      <c r="P77" s="9"/>
    </row>
    <row r="78" spans="4:16" ht="19.5" thickBot="1" x14ac:dyDescent="0.35">
      <c r="D78" s="7" t="s">
        <v>7</v>
      </c>
      <c r="E78" s="20"/>
      <c r="F78" s="61">
        <f>SUM(F69:F73)</f>
        <v>195.6</v>
      </c>
      <c r="I78" s="57"/>
      <c r="J78" s="93"/>
      <c r="K78" s="94"/>
      <c r="L78" s="94"/>
      <c r="M78" s="95"/>
      <c r="N78" s="95"/>
      <c r="O78" s="9"/>
      <c r="P78" s="9"/>
    </row>
    <row r="79" spans="4:16" x14ac:dyDescent="0.25">
      <c r="F79" s="57"/>
      <c r="I79" s="57"/>
      <c r="J79" s="93"/>
      <c r="K79" s="94"/>
      <c r="L79" s="94"/>
      <c r="M79" s="95"/>
      <c r="N79" s="95"/>
      <c r="O79" s="9"/>
      <c r="P79" s="9"/>
    </row>
    <row r="80" spans="4:16" x14ac:dyDescent="0.25">
      <c r="F80" s="57"/>
      <c r="I80" s="57"/>
      <c r="J80" s="93"/>
      <c r="K80" s="94"/>
      <c r="L80" s="94"/>
      <c r="M80" s="95"/>
      <c r="N80" s="95"/>
    </row>
    <row r="81" spans="4:14" x14ac:dyDescent="0.25">
      <c r="D81" s="96" t="s">
        <v>35</v>
      </c>
      <c r="F81" s="57"/>
      <c r="I81" s="57"/>
      <c r="J81" s="93"/>
      <c r="K81" s="94"/>
      <c r="L81" s="94"/>
      <c r="M81" s="95"/>
      <c r="N81" s="95"/>
    </row>
    <row r="82" spans="4:14" x14ac:dyDescent="0.25">
      <c r="D82" s="96"/>
      <c r="F82" s="57"/>
      <c r="I82" s="57"/>
      <c r="J82" s="93"/>
      <c r="K82" s="94"/>
      <c r="L82" s="94"/>
      <c r="M82" s="95"/>
      <c r="N82" s="95"/>
    </row>
    <row r="83" spans="4:14" ht="17.25" x14ac:dyDescent="0.25">
      <c r="F83" s="97" t="s">
        <v>36</v>
      </c>
      <c r="G83" s="97" t="s">
        <v>37</v>
      </c>
      <c r="H83" s="97"/>
      <c r="I83" s="97" t="s">
        <v>36</v>
      </c>
      <c r="J83" s="93"/>
      <c r="K83" s="94"/>
      <c r="L83" s="94"/>
      <c r="M83" s="95"/>
      <c r="N83" s="95"/>
    </row>
    <row r="84" spans="4:14" x14ac:dyDescent="0.25">
      <c r="D84" s="17" t="s">
        <v>38</v>
      </c>
      <c r="E84" s="48"/>
      <c r="F84" s="168">
        <f>F69</f>
        <v>149.29999999999998</v>
      </c>
      <c r="G84" s="97">
        <v>21</v>
      </c>
      <c r="H84" s="97"/>
      <c r="I84" s="97">
        <f>F84*G84</f>
        <v>3135.2999999999997</v>
      </c>
      <c r="J84" s="93"/>
      <c r="K84" s="94"/>
      <c r="L84" s="94"/>
      <c r="M84" s="95"/>
      <c r="N84" s="95"/>
    </row>
    <row r="85" spans="4:14" x14ac:dyDescent="0.25">
      <c r="D85" s="17" t="s">
        <v>39</v>
      </c>
      <c r="E85" s="48"/>
      <c r="F85" s="168">
        <f>F70</f>
        <v>18</v>
      </c>
      <c r="G85" s="97">
        <v>8</v>
      </c>
      <c r="H85" s="97"/>
      <c r="I85" s="97">
        <f>F85*G85</f>
        <v>144</v>
      </c>
      <c r="J85" s="93"/>
      <c r="K85" s="94"/>
      <c r="L85" s="94"/>
      <c r="M85" s="95"/>
      <c r="N85" s="95"/>
    </row>
    <row r="86" spans="4:14" x14ac:dyDescent="0.25">
      <c r="D86" s="17" t="s">
        <v>40</v>
      </c>
      <c r="E86" s="48"/>
      <c r="F86" s="169">
        <f>F71</f>
        <v>0</v>
      </c>
      <c r="G86" s="97">
        <v>4</v>
      </c>
      <c r="H86" s="97"/>
      <c r="I86" s="97">
        <f>F86*G86</f>
        <v>0</v>
      </c>
      <c r="J86" s="93"/>
      <c r="K86" s="94"/>
      <c r="L86" s="94"/>
      <c r="M86" s="95"/>
      <c r="N86" s="95"/>
    </row>
    <row r="87" spans="4:14" x14ac:dyDescent="0.25">
      <c r="D87" s="17" t="s">
        <v>41</v>
      </c>
      <c r="E87" s="48"/>
      <c r="F87" s="168">
        <f>F72</f>
        <v>2.4</v>
      </c>
      <c r="G87" s="97">
        <v>1</v>
      </c>
      <c r="H87" s="97"/>
      <c r="I87" s="97">
        <f>F87*G87</f>
        <v>2.4</v>
      </c>
      <c r="J87" s="93"/>
      <c r="K87" s="94"/>
      <c r="L87" s="94"/>
      <c r="M87" s="95"/>
      <c r="N87" s="95"/>
    </row>
    <row r="88" spans="4:14" x14ac:dyDescent="0.25">
      <c r="D88" s="98" t="s">
        <v>34</v>
      </c>
      <c r="E88" s="99"/>
      <c r="F88" s="100"/>
      <c r="G88" s="101"/>
      <c r="H88" s="101"/>
      <c r="I88" s="102">
        <f>SUM(I84:I87)</f>
        <v>3281.7</v>
      </c>
      <c r="J88" s="93"/>
      <c r="K88" s="94"/>
      <c r="L88" s="94"/>
      <c r="M88" s="95"/>
      <c r="N88" s="95"/>
    </row>
    <row r="89" spans="4:14" x14ac:dyDescent="0.25">
      <c r="D89" s="98" t="s">
        <v>42</v>
      </c>
      <c r="E89" s="99"/>
      <c r="F89" s="100"/>
      <c r="G89" s="101"/>
      <c r="H89" s="101"/>
      <c r="I89" s="103">
        <f>I88/21</f>
        <v>156.27142857142857</v>
      </c>
      <c r="J89" s="93"/>
      <c r="K89" s="94"/>
      <c r="L89" s="94"/>
      <c r="M89" s="95"/>
      <c r="N89" s="95"/>
    </row>
    <row r="90" spans="4:14" x14ac:dyDescent="0.25">
      <c r="F90" s="57"/>
      <c r="I90" s="57"/>
      <c r="J90" s="93"/>
      <c r="K90" s="94"/>
      <c r="L90" s="94"/>
      <c r="M90" s="95"/>
      <c r="N90" s="95"/>
    </row>
    <row r="91" spans="4:14" x14ac:dyDescent="0.25">
      <c r="D91" s="9"/>
      <c r="E91" s="9"/>
      <c r="F91" s="16"/>
      <c r="G91" s="16"/>
      <c r="H91" s="16"/>
      <c r="I91" s="16"/>
      <c r="J91" s="47"/>
    </row>
    <row r="92" spans="4:14" x14ac:dyDescent="0.25">
      <c r="D92" s="9"/>
      <c r="E92" s="9"/>
      <c r="F92" s="16"/>
      <c r="G92" s="192"/>
      <c r="H92" s="192"/>
      <c r="I92" s="192"/>
    </row>
    <row r="93" spans="4:14" x14ac:dyDescent="0.25">
      <c r="D93" s="9"/>
      <c r="E93" s="9"/>
      <c r="F93" s="16"/>
      <c r="I93" s="57"/>
    </row>
    <row r="94" spans="4:14" x14ac:dyDescent="0.25">
      <c r="F94" s="92"/>
      <c r="I94" s="92"/>
      <c r="J94" s="86"/>
    </row>
  </sheetData>
  <mergeCells count="5">
    <mergeCell ref="B26:E26"/>
    <mergeCell ref="B32:E32"/>
    <mergeCell ref="B40:E40"/>
    <mergeCell ref="B45:E45"/>
    <mergeCell ref="B48:E48"/>
  </mergeCells>
  <pageMargins left="0.23622047244094491" right="0.23622047244094491" top="0.15748031496062992" bottom="0.15748031496062992" header="0.31496062992125984" footer="0.31496062992125984"/>
  <pageSetup paperSize="8"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Jaroměř</vt:lpstr>
      <vt:lpstr>List1</vt:lpstr>
    </vt:vector>
  </TitlesOfParts>
  <Company>FR v Usti nad Labem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Šuk</dc:creator>
  <cp:lastModifiedBy>Košťáková Monika Bc. (GFŘ)</cp:lastModifiedBy>
  <cp:lastPrinted>2017-01-20T07:14:12Z</cp:lastPrinted>
  <dcterms:created xsi:type="dcterms:W3CDTF">2012-11-13T10:30:50Z</dcterms:created>
  <dcterms:modified xsi:type="dcterms:W3CDTF">2017-03-09T08:31:18Z</dcterms:modified>
</cp:coreProperties>
</file>